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firstSheet="2" activeTab="6"/>
  </bookViews>
  <sheets>
    <sheet name="XET LEN LOP" sheetId="1" r:id="rId1"/>
    <sheet name="HK2 (so sánh HK3)" sheetId="2" r:id="rId2"/>
    <sheet name="HK1" sheetId="3" r:id="rId3"/>
    <sheet name="HK2" sheetId="4" r:id="rId4"/>
    <sheet name="HK3" sheetId="5" r:id="rId5"/>
    <sheet name="HK4" sheetId="6" r:id="rId6"/>
    <sheet name="XET LEN LOP NAM 2012" sheetId="7" r:id="rId7"/>
    <sheet name="XET LEN LOP NAM 2012 (SXEP)" sheetId="8" r:id="rId8"/>
  </sheets>
  <definedNames>
    <definedName name="_xlnm._FilterDatabase" localSheetId="3" hidden="1">'HK2'!$A$1:$Z$92</definedName>
    <definedName name="_xlnm._FilterDatabase" localSheetId="1" hidden="1">'HK2 (so sánh HK3)'!$A$1:$AA$76</definedName>
    <definedName name="_xlnm.Print_Titles" localSheetId="2">'HK1'!$1:$3</definedName>
    <definedName name="_xlnm.Print_Titles" localSheetId="3">'HK2'!$1:$3</definedName>
    <definedName name="_xlnm.Print_Titles" localSheetId="1">'HK2 (so sánh HK3)'!$1:$3</definedName>
    <definedName name="_xlnm.Print_Titles" localSheetId="0">'XET LEN LOP'!$9:$11</definedName>
    <definedName name="_xlnm.Print_Titles" localSheetId="6">'XET LEN LOP NAM 2012'!$9:$10</definedName>
    <definedName name="_xlnm.Print_Titles" localSheetId="7">'XET LEN LOP NAM 2012 (SXEP)'!$9:$11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5" authorId="0">
      <text>
        <r>
          <rPr>
            <b/>
            <sz val="8"/>
            <rFont val="Tahoma"/>
            <family val="0"/>
          </rPr>
          <t xml:space="preserve">User:Thôi học QĐ509
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B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59</t>
        </r>
      </text>
    </comment>
    <comment ref="B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D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D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</commentList>
</comments>
</file>

<file path=xl/sharedStrings.xml><?xml version="1.0" encoding="utf-8"?>
<sst xmlns="http://schemas.openxmlformats.org/spreadsheetml/2006/main" count="3247" uniqueCount="365">
  <si>
    <t>Bình Dương</t>
  </si>
  <si>
    <t>Quảng Ngãi</t>
  </si>
  <si>
    <t>Bình Định</t>
  </si>
  <si>
    <t>Đồng Nai</t>
  </si>
  <si>
    <t>Lâm Đồng</t>
  </si>
  <si>
    <t>Hà Tĩnh</t>
  </si>
  <si>
    <t>Tây Ninh</t>
  </si>
  <si>
    <t>Bến Tre</t>
  </si>
  <si>
    <t>Ninh Bình</t>
  </si>
  <si>
    <t>Đồng Tháp</t>
  </si>
  <si>
    <t>Tiền Giang</t>
  </si>
  <si>
    <t>TT</t>
  </si>
  <si>
    <t>MÃ
SINH VIÊN</t>
  </si>
  <si>
    <t>HỌ ĐỆM</t>
  </si>
  <si>
    <t>TÊN</t>
  </si>
  <si>
    <t>NGÀY 
SINH</t>
  </si>
  <si>
    <t>NƠI SINH</t>
  </si>
  <si>
    <t>SỐ ĐVHT</t>
  </si>
  <si>
    <t>Ái</t>
  </si>
  <si>
    <t>Anh</t>
  </si>
  <si>
    <t>04/12/92</t>
  </si>
  <si>
    <t>Gia Lai</t>
  </si>
  <si>
    <t>Quảng Nam</t>
  </si>
  <si>
    <t>Bà Rịa - Vũng Tàu</t>
  </si>
  <si>
    <t>Bạc Liêu</t>
  </si>
  <si>
    <t>Hà</t>
  </si>
  <si>
    <t>Hiệp</t>
  </si>
  <si>
    <t>04/09/92</t>
  </si>
  <si>
    <t>Hà Nội</t>
  </si>
  <si>
    <t>28/08/92</t>
  </si>
  <si>
    <t>Linh</t>
  </si>
  <si>
    <t>Minh</t>
  </si>
  <si>
    <t>Đăk Lăk</t>
  </si>
  <si>
    <t>Nam</t>
  </si>
  <si>
    <t>25/01/92</t>
  </si>
  <si>
    <t>Nguyễn Thị Bích</t>
  </si>
  <si>
    <t>Ngọc</t>
  </si>
  <si>
    <t>Nguyên</t>
  </si>
  <si>
    <t>Phú Yên</t>
  </si>
  <si>
    <t>20/11/92</t>
  </si>
  <si>
    <t>Nghệ An</t>
  </si>
  <si>
    <t>Thái Bình</t>
  </si>
  <si>
    <t>Vĩnh Long</t>
  </si>
  <si>
    <t>Thành</t>
  </si>
  <si>
    <t>29/02/92</t>
  </si>
  <si>
    <t>29/10/92</t>
  </si>
  <si>
    <t>Tuấn</t>
  </si>
  <si>
    <t>Việt</t>
  </si>
  <si>
    <t>Lê Hồng</t>
  </si>
  <si>
    <t>Trịnh Thị</t>
  </si>
  <si>
    <t>20/10/92</t>
  </si>
  <si>
    <t>Huỳnh Ngọc</t>
  </si>
  <si>
    <t>Ân</t>
  </si>
  <si>
    <t>14/09/92</t>
  </si>
  <si>
    <t>Đỗ Quỳnh</t>
  </si>
  <si>
    <t>09/12/92</t>
  </si>
  <si>
    <t>Võ Thị Thuý</t>
  </si>
  <si>
    <t>13/03/91</t>
  </si>
  <si>
    <t>Nguyễn Thị Lan</t>
  </si>
  <si>
    <t>01/08/92</t>
  </si>
  <si>
    <t>Hồ Mai</t>
  </si>
  <si>
    <t>04/01/91</t>
  </si>
  <si>
    <t>Thừa Thiên - Huế</t>
  </si>
  <si>
    <t>Nguyễn Thị Ngọc</t>
  </si>
  <si>
    <t>Bích</t>
  </si>
  <si>
    <t>Nguyễn Văn</t>
  </si>
  <si>
    <t>Bình</t>
  </si>
  <si>
    <t>11/06/92</t>
  </si>
  <si>
    <t>Trần Thị</t>
  </si>
  <si>
    <t>Gái</t>
  </si>
  <si>
    <t>Võ Thị Huỳnh</t>
  </si>
  <si>
    <t>Giao</t>
  </si>
  <si>
    <t>06/02/92</t>
  </si>
  <si>
    <t>Vũ Thị Thu</t>
  </si>
  <si>
    <t>20/09/92</t>
  </si>
  <si>
    <t>Bình Thuận</t>
  </si>
  <si>
    <t>Phạm Thị</t>
  </si>
  <si>
    <t>Hằng</t>
  </si>
  <si>
    <t>Lê Thị Thuý</t>
  </si>
  <si>
    <t>06/11/91</t>
  </si>
  <si>
    <t>Ngô Thị Thúy</t>
  </si>
  <si>
    <t>10/12/92</t>
  </si>
  <si>
    <t>Nguyễn Thị</t>
  </si>
  <si>
    <t>22/07/92</t>
  </si>
  <si>
    <t>Lê Đức</t>
  </si>
  <si>
    <t>Hiến</t>
  </si>
  <si>
    <t>10/06/91</t>
  </si>
  <si>
    <t>Bùi Thị Thanh</t>
  </si>
  <si>
    <t>Hiền</t>
  </si>
  <si>
    <t>Ngô Phan Thị Ngọc</t>
  </si>
  <si>
    <t>10/10/92</t>
  </si>
  <si>
    <t>Hoài</t>
  </si>
  <si>
    <t>08/06/91</t>
  </si>
  <si>
    <t>Đặng Thị Hải</t>
  </si>
  <si>
    <t>Hồng</t>
  </si>
  <si>
    <t>14/06/91</t>
  </si>
  <si>
    <t>02/02/92</t>
  </si>
  <si>
    <t>Bình Phước</t>
  </si>
  <si>
    <t>Nguyễn Thị Diễm</t>
  </si>
  <si>
    <t>Hương</t>
  </si>
  <si>
    <t>19/05/91</t>
  </si>
  <si>
    <t>26/07/92</t>
  </si>
  <si>
    <t>Lâm Tiết</t>
  </si>
  <si>
    <t>Kha</t>
  </si>
  <si>
    <t>Nguyễn Công</t>
  </si>
  <si>
    <t>Kiên</t>
  </si>
  <si>
    <t>10/08/92</t>
  </si>
  <si>
    <t>Trần Mỹ</t>
  </si>
  <si>
    <t>Kim</t>
  </si>
  <si>
    <t>Tp. Hồ Chí Minh</t>
  </si>
  <si>
    <t>Nguyễn Thị Hồng</t>
  </si>
  <si>
    <t>Lan</t>
  </si>
  <si>
    <t>07/02/92</t>
  </si>
  <si>
    <t>Nguyễn Quốc Thanh</t>
  </si>
  <si>
    <t>Liêm</t>
  </si>
  <si>
    <t>06/12/87</t>
  </si>
  <si>
    <t>Vũ Hà Quế</t>
  </si>
  <si>
    <t>01/06/92</t>
  </si>
  <si>
    <t>Nguyễn Thùy</t>
  </si>
  <si>
    <t>19/11/91</t>
  </si>
  <si>
    <t>Nguyễn Thị Tuyết</t>
  </si>
  <si>
    <t>Mai</t>
  </si>
  <si>
    <t>18/03/92</t>
  </si>
  <si>
    <t>Hoàng Đức Dũng</t>
  </si>
  <si>
    <t>25/02/92</t>
  </si>
  <si>
    <t>Ninh Thuận</t>
  </si>
  <si>
    <t>Nguyễn Hồ Hoài</t>
  </si>
  <si>
    <t>23/06/92</t>
  </si>
  <si>
    <t>Trương Văn</t>
  </si>
  <si>
    <t>12/03/92</t>
  </si>
  <si>
    <t>Tào Nguyễn Bảo</t>
  </si>
  <si>
    <t>Ngân</t>
  </si>
  <si>
    <t>15/08/92</t>
  </si>
  <si>
    <t>Phạm Đỗ Minh</t>
  </si>
  <si>
    <t>30/11/92</t>
  </si>
  <si>
    <t>Phạm Nguyễn Phúc</t>
  </si>
  <si>
    <t>21/04/92</t>
  </si>
  <si>
    <t>15/01/92</t>
  </si>
  <si>
    <t>Võ Lê ái</t>
  </si>
  <si>
    <t>Nhân</t>
  </si>
  <si>
    <t>01/01/92</t>
  </si>
  <si>
    <t>Đinh Thị Tuyết</t>
  </si>
  <si>
    <t>Nhung</t>
  </si>
  <si>
    <t>10/08/91</t>
  </si>
  <si>
    <t>Đặng Thị Thuỳ</t>
  </si>
  <si>
    <t>19/04/92</t>
  </si>
  <si>
    <t>Vũ Thị Kiều</t>
  </si>
  <si>
    <t>Oanh</t>
  </si>
  <si>
    <t>03/03/92</t>
  </si>
  <si>
    <t>Trịnh Thị Kim</t>
  </si>
  <si>
    <t>13/05/92</t>
  </si>
  <si>
    <t>Châu Thị</t>
  </si>
  <si>
    <t>Pha</t>
  </si>
  <si>
    <t>18/04/92</t>
  </si>
  <si>
    <t>Vòng Nhộc</t>
  </si>
  <si>
    <t>Phấn</t>
  </si>
  <si>
    <t>22/11/92</t>
  </si>
  <si>
    <t>Hoàng Thị Minh</t>
  </si>
  <si>
    <t>Phương</t>
  </si>
  <si>
    <t>25/07/92</t>
  </si>
  <si>
    <t>Vương Hoàng</t>
  </si>
  <si>
    <t>Nguyễn Minh</t>
  </si>
  <si>
    <t>Lê Ngọc</t>
  </si>
  <si>
    <t>Quang</t>
  </si>
  <si>
    <t>22/08/92</t>
  </si>
  <si>
    <t>Nguyễn Xuân</t>
  </si>
  <si>
    <t>Quyền</t>
  </si>
  <si>
    <t>25/10/85</t>
  </si>
  <si>
    <t>Ung Thị</t>
  </si>
  <si>
    <t>Sương</t>
  </si>
  <si>
    <t>Nguyễn Thị Phương</t>
  </si>
  <si>
    <t>Thanh</t>
  </si>
  <si>
    <t>23/03/92</t>
  </si>
  <si>
    <t>Trần Công</t>
  </si>
  <si>
    <t>24/06/85</t>
  </si>
  <si>
    <t>Thảo</t>
  </si>
  <si>
    <t>07/07/92</t>
  </si>
  <si>
    <t>Nguyễn Thuận</t>
  </si>
  <si>
    <t>Thiên</t>
  </si>
  <si>
    <t>16/10/92</t>
  </si>
  <si>
    <t>Bùi Thị</t>
  </si>
  <si>
    <t>Thoa</t>
  </si>
  <si>
    <t>Võ Thị Kim</t>
  </si>
  <si>
    <t>25/09/92</t>
  </si>
  <si>
    <t>Thu</t>
  </si>
  <si>
    <t>06/09/92</t>
  </si>
  <si>
    <t>Đinh Anh</t>
  </si>
  <si>
    <t>Thư</t>
  </si>
  <si>
    <t>16/02/92</t>
  </si>
  <si>
    <t>Trần Tùng</t>
  </si>
  <si>
    <t>Thuận</t>
  </si>
  <si>
    <t>Huỳnh Thị Thuỷ</t>
  </si>
  <si>
    <t>Tiên</t>
  </si>
  <si>
    <t>Trâm</t>
  </si>
  <si>
    <t>27/11/92</t>
  </si>
  <si>
    <t>15/11/92</t>
  </si>
  <si>
    <t>Phạm Thị Thu</t>
  </si>
  <si>
    <t>Trang</t>
  </si>
  <si>
    <t>30/08/92</t>
  </si>
  <si>
    <t>Vũng Tàu</t>
  </si>
  <si>
    <t>Bùi Thị Thu</t>
  </si>
  <si>
    <t>10/02/92</t>
  </si>
  <si>
    <t>Nguyễn Thị Thùy</t>
  </si>
  <si>
    <t>28/02/91</t>
  </si>
  <si>
    <t>Trương Thị Phương</t>
  </si>
  <si>
    <t>Trúc</t>
  </si>
  <si>
    <t>20/03/92</t>
  </si>
  <si>
    <t>22/10/92</t>
  </si>
  <si>
    <t>Khánh Hòa</t>
  </si>
  <si>
    <t>Bùi Thanh</t>
  </si>
  <si>
    <t>29/04/92</t>
  </si>
  <si>
    <t>Huỳnh Đỗ</t>
  </si>
  <si>
    <t>18/11/92</t>
  </si>
  <si>
    <t>Trần Thị Thanh</t>
  </si>
  <si>
    <t>Tuyền</t>
  </si>
  <si>
    <t>20/06/92</t>
  </si>
  <si>
    <t>Nguyễn Thị Thu</t>
  </si>
  <si>
    <t>Vân</t>
  </si>
  <si>
    <t>23/05/91</t>
  </si>
  <si>
    <t>Tạ Thị</t>
  </si>
  <si>
    <t>26/05/92</t>
  </si>
  <si>
    <t>Phan Thanh</t>
  </si>
  <si>
    <t>05/05/91</t>
  </si>
  <si>
    <t>Tiếng Anh 1</t>
  </si>
  <si>
    <t>Thi lần 2</t>
  </si>
  <si>
    <t>TK  môn</t>
  </si>
  <si>
    <t>Những nguyên lý cơ bản của CN Mac-Lênin</t>
  </si>
  <si>
    <t>Toán cao cấp A1</t>
  </si>
  <si>
    <t>Tâm lý quản lý</t>
  </si>
  <si>
    <t>Tin học đại cương</t>
  </si>
  <si>
    <t>Pháp luật đại cương</t>
  </si>
  <si>
    <t>GDTC 1</t>
  </si>
  <si>
    <t>TBC học kỳ 1</t>
  </si>
  <si>
    <t>Xếp loại</t>
  </si>
  <si>
    <t>N102401001</t>
  </si>
  <si>
    <t>N102401002</t>
  </si>
  <si>
    <t>N102401003</t>
  </si>
  <si>
    <t>N102401004</t>
  </si>
  <si>
    <t>N102401005</t>
  </si>
  <si>
    <t>N102401006</t>
  </si>
  <si>
    <t>N102401007</t>
  </si>
  <si>
    <t>N102401008</t>
  </si>
  <si>
    <t>N102401009</t>
  </si>
  <si>
    <t>N102401010</t>
  </si>
  <si>
    <t>N102401011</t>
  </si>
  <si>
    <t>N102401012</t>
  </si>
  <si>
    <t>N102401013</t>
  </si>
  <si>
    <t>N102401014</t>
  </si>
  <si>
    <t>N102401015</t>
  </si>
  <si>
    <t>N102401016</t>
  </si>
  <si>
    <t>N102401017</t>
  </si>
  <si>
    <t>N102401018</t>
  </si>
  <si>
    <t>N102401019</t>
  </si>
  <si>
    <t>N102401020</t>
  </si>
  <si>
    <t>N102401021</t>
  </si>
  <si>
    <t>N102401022</t>
  </si>
  <si>
    <t>N102401023</t>
  </si>
  <si>
    <t>N102401024</t>
  </si>
  <si>
    <t>N102401025</t>
  </si>
  <si>
    <t>N102401026</t>
  </si>
  <si>
    <t>N102401027</t>
  </si>
  <si>
    <t>N102401028</t>
  </si>
  <si>
    <t>N102401029</t>
  </si>
  <si>
    <t>N102401030</t>
  </si>
  <si>
    <t>N102401031</t>
  </si>
  <si>
    <t>N102401032</t>
  </si>
  <si>
    <t>N102401033</t>
  </si>
  <si>
    <t>N102401034</t>
  </si>
  <si>
    <t>N102401035</t>
  </si>
  <si>
    <t>N102401036</t>
  </si>
  <si>
    <t>N102401037</t>
  </si>
  <si>
    <t>N102401038</t>
  </si>
  <si>
    <t>N102401039</t>
  </si>
  <si>
    <t>N102401040</t>
  </si>
  <si>
    <t>N102401041</t>
  </si>
  <si>
    <t>N102401042</t>
  </si>
  <si>
    <t>N102401043</t>
  </si>
  <si>
    <t>N102401044</t>
  </si>
  <si>
    <t>N102401045</t>
  </si>
  <si>
    <t>N102401046</t>
  </si>
  <si>
    <t>N102401047</t>
  </si>
  <si>
    <t>N102401048</t>
  </si>
  <si>
    <t>N102401049</t>
  </si>
  <si>
    <t>N102401050</t>
  </si>
  <si>
    <t>N102401051</t>
  </si>
  <si>
    <t>N102401052</t>
  </si>
  <si>
    <t>N102401053</t>
  </si>
  <si>
    <t>N102401054</t>
  </si>
  <si>
    <t>N102401055</t>
  </si>
  <si>
    <t>N102401056</t>
  </si>
  <si>
    <t>N102401057</t>
  </si>
  <si>
    <t>N102401058</t>
  </si>
  <si>
    <t>N102401059</t>
  </si>
  <si>
    <t>N102401060</t>
  </si>
  <si>
    <t>N102401061</t>
  </si>
  <si>
    <t>N102401062</t>
  </si>
  <si>
    <t>N102401063</t>
  </si>
  <si>
    <t>N102401064</t>
  </si>
  <si>
    <t>N102401065</t>
  </si>
  <si>
    <t>N102401066</t>
  </si>
  <si>
    <t>N102401067</t>
  </si>
  <si>
    <t>N102401068</t>
  </si>
  <si>
    <t>N102401069</t>
  </si>
  <si>
    <t>N102401070</t>
  </si>
  <si>
    <t>N102401071</t>
  </si>
  <si>
    <t>N102401072</t>
  </si>
  <si>
    <t>N102401073</t>
  </si>
  <si>
    <t>N102401074</t>
  </si>
  <si>
    <t>TBC học kỳ 2</t>
  </si>
  <si>
    <t>Toán cao cấp 2</t>
  </si>
  <si>
    <t>Tiếng Anh 2</t>
  </si>
  <si>
    <t>Lý thuyết xác suất thống kê</t>
  </si>
  <si>
    <t>Những nguyên lý cơ bản của Chủ nghĩa Mac-Lênin</t>
  </si>
  <si>
    <t>Kinh tế vi mô</t>
  </si>
  <si>
    <t>GDTC 2</t>
  </si>
  <si>
    <t>ĐTBC TOÀN KHÓA</t>
  </si>
  <si>
    <t>XẾP LOẠI</t>
  </si>
  <si>
    <t>SỐ MÔN &lt;5</t>
  </si>
  <si>
    <t>SỐ ĐVHT&lt;5</t>
  </si>
  <si>
    <t>XÉT LÊN LỚP</t>
  </si>
  <si>
    <t>Toán cao cấp A1</t>
  </si>
  <si>
    <t>Tâm lý quản lý</t>
  </si>
  <si>
    <t>Tin học đại cương</t>
  </si>
  <si>
    <t xml:space="preserve">HỌC VIỆN CÔNG NGHỆ BƯU CHÍNH VIỄN THÔNG </t>
  </si>
  <si>
    <t xml:space="preserve">                                CỘNG HÒA XÃ HỘI CHỦ NGHĨA VIỆT NAM</t>
  </si>
  <si>
    <t>CƠ SỞ TẠI TP HỒ CHÍ MINH</t>
  </si>
  <si>
    <t xml:space="preserve">                              Độc lập - Tự do - Hạnh phúc</t>
  </si>
  <si>
    <t>PHÒNG GIÁO VỤ &amp; CTSV</t>
  </si>
  <si>
    <t>BẢNG ĐIỂM TỔNG HỢP TOÀN KHÓA HỌC</t>
  </si>
  <si>
    <t>LỚP: Đ10CQQT01-N            HỆ: ĐẠI HỌC CHÍNH QUY               NIÊN KHÓA: 2010-2015          NGÀNH: QUẢN TRỊ KINH DOANH</t>
  </si>
  <si>
    <t>Người lập biểu: Lê Thị Phượng Hoàng</t>
  </si>
  <si>
    <t>Tp. Hồ Chí Minh ngày……..tháng…….năm 2011</t>
  </si>
  <si>
    <t>TL. PHÓ GIÁM ĐỐC HỌC VIỆN CNBCVT</t>
  </si>
  <si>
    <t>PHỤ TRÁCH CƠ SỞ TẠI TP.HCM</t>
  </si>
  <si>
    <t>TRƯỞNG PHÒNG GIÁO VỤ &amp; CTSV</t>
  </si>
  <si>
    <t>Pháp luật đại cương</t>
  </si>
  <si>
    <t>Tư tưởng HCM</t>
  </si>
  <si>
    <t>Toán Kinh Tế</t>
  </si>
  <si>
    <t>Maketing Cơ Bản</t>
  </si>
  <si>
    <t>Kinh tế vĩ mô</t>
  </si>
  <si>
    <t>Anh Văn 3</t>
  </si>
  <si>
    <t>Lịch sử HT Kinh Tế</t>
  </si>
  <si>
    <t>Mạng máy tính</t>
  </si>
  <si>
    <t>GDTC 3</t>
  </si>
  <si>
    <t>TP HCM, ngày       tháng         năm 2012</t>
  </si>
  <si>
    <t>Người lập biểu</t>
  </si>
  <si>
    <t>Lê Minh Nhựt</t>
  </si>
  <si>
    <t>ThS .Vũ Mạnh Tường</t>
  </si>
  <si>
    <t>Đường lối CM của ĐCSVN</t>
  </si>
  <si>
    <t>L2</t>
  </si>
  <si>
    <t>Luật kinh doanh</t>
  </si>
  <si>
    <t>Nguyên lý kế toán</t>
  </si>
  <si>
    <t>Kinh tế lượng</t>
  </si>
  <si>
    <t>Quản trị học</t>
  </si>
  <si>
    <t>Tài chính tiền tệ</t>
  </si>
  <si>
    <t>Kiểm tra TA 4</t>
  </si>
  <si>
    <t>GDTC 4</t>
  </si>
  <si>
    <t>DSSV NGỪNG HỌC,THOI HỌC</t>
  </si>
  <si>
    <t>DSSV NGỪNG HỌC, THÔI HỌC</t>
  </si>
  <si>
    <t>ĐIỂM TB NĂM 2</t>
  </si>
  <si>
    <t>TL. GIÁM ĐỐC HỌC VIỆN CNBCVT</t>
  </si>
  <si>
    <t xml:space="preserve">năm học 2010-2011
</t>
  </si>
  <si>
    <t xml:space="preserve">năm 2011-2012
</t>
  </si>
  <si>
    <t>ĐTBC 2 NĂM</t>
  </si>
  <si>
    <t>BẢNG ĐIỂM TỔNG HỢP 2 NĂM HỌC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</si>
</sst>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₫_-;\-* #,##0.00\ _₫_-;_-* &quot;-&quot;??\ _₫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\ &quot;₫&quot;_-;\-* #,##0\ &quot;₫&quot;_-;_-* &quot;-&quot;\ &quot;₫&quot;_-;_-@_-"/>
    <numFmt numFmtId="176" formatCode="[$-409]dddd\,\ mmmm\ dd\,\ yyyy"/>
    <numFmt numFmtId="177" formatCode="d/mm/yyyy;@"/>
    <numFmt numFmtId="178" formatCode="#,##0.0"/>
    <numFmt numFmtId="179" formatCode="[$-1010000]d/m/yyyy;@"/>
    <numFmt numFmtId="180" formatCode="[$-80C]dddd\ d\ mmmm\ yyyy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0.0"/>
    <numFmt numFmtId="190" formatCode="mmm\-yyyy"/>
    <numFmt numFmtId="191" formatCode="dd/mm/yy"/>
    <numFmt numFmtId="192" formatCode="dd/mm/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/mmm/yyyy"/>
  </numFmts>
  <fonts count="60">
    <font>
      <sz val="10"/>
      <name val="Arial"/>
      <family val="0"/>
    </font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NI-Times"/>
      <family val="0"/>
    </font>
    <font>
      <sz val="11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b/>
      <sz val="11"/>
      <color indexed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3"/>
      <name val="Palatino Linotype"/>
      <family val="1"/>
    </font>
    <font>
      <sz val="9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8"/>
      <name val="Palatino Linotype"/>
      <family val="1"/>
    </font>
    <font>
      <i/>
      <sz val="12"/>
      <name val="Palatino Linotype"/>
      <family val="1"/>
    </font>
    <font>
      <b/>
      <i/>
      <sz val="12"/>
      <name val="Palatino Linotype"/>
      <family val="1"/>
    </font>
    <font>
      <b/>
      <sz val="11"/>
      <color indexed="12"/>
      <name val="Palatino Linotype"/>
      <family val="1"/>
    </font>
    <font>
      <b/>
      <sz val="16"/>
      <color indexed="10"/>
      <name val="Palatino Linotype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top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4" fillId="0" borderId="10" xfId="60" applyFont="1" applyFill="1" applyBorder="1" applyAlignment="1">
      <alignment horizontal="center" vertical="center"/>
      <protection/>
    </xf>
    <xf numFmtId="0" fontId="24" fillId="0" borderId="10" xfId="60" applyFont="1" applyFill="1" applyBorder="1" applyAlignment="1">
      <alignment horizontal="left" vertical="center"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23" fillId="0" borderId="0" xfId="59" applyFont="1" applyFill="1" applyAlignment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4" fillId="0" borderId="11" xfId="60" applyFont="1" applyFill="1" applyBorder="1" applyAlignment="1">
      <alignment horizontal="left" vertical="center"/>
      <protection/>
    </xf>
    <xf numFmtId="0" fontId="24" fillId="0" borderId="12" xfId="60" applyFont="1" applyFill="1" applyBorder="1" applyAlignment="1">
      <alignment horizontal="left" vertical="center"/>
      <protection/>
    </xf>
    <xf numFmtId="0" fontId="24" fillId="0" borderId="11" xfId="59" applyFont="1" applyFill="1" applyBorder="1" applyAlignment="1">
      <alignment horizontal="left" vertical="center"/>
      <protection/>
    </xf>
    <xf numFmtId="0" fontId="24" fillId="0" borderId="12" xfId="59" applyFont="1" applyFill="1" applyBorder="1" applyAlignment="1">
      <alignment horizontal="left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0" xfId="59" applyFont="1" applyFill="1" applyAlignment="1">
      <alignment horizontal="center"/>
      <protection/>
    </xf>
    <xf numFmtId="0" fontId="24" fillId="0" borderId="0" xfId="59" applyFont="1" applyFill="1" applyAlignment="1">
      <alignment horizontal="center"/>
      <protection/>
    </xf>
    <xf numFmtId="0" fontId="24" fillId="0" borderId="0" xfId="59" applyFont="1" applyFill="1" applyBorder="1" applyAlignment="1">
      <alignment horizontal="left"/>
      <protection/>
    </xf>
    <xf numFmtId="0" fontId="24" fillId="0" borderId="0" xfId="59" applyFont="1" applyFill="1" applyAlignment="1">
      <alignment horizontal="left"/>
      <protection/>
    </xf>
    <xf numFmtId="1" fontId="23" fillId="0" borderId="10" xfId="58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0" fontId="26" fillId="0" borderId="10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0" fontId="26" fillId="0" borderId="12" xfId="60" applyFont="1" applyFill="1" applyBorder="1" applyAlignment="1">
      <alignment horizontal="left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left" vertical="center"/>
      <protection/>
    </xf>
    <xf numFmtId="0" fontId="22" fillId="0" borderId="12" xfId="60" applyFont="1" applyFill="1" applyBorder="1" applyAlignment="1">
      <alignment horizontal="left" vertical="center"/>
      <protection/>
    </xf>
    <xf numFmtId="0" fontId="22" fillId="0" borderId="0" xfId="59" applyFont="1" applyFill="1" applyAlignment="1">
      <alignment horizontal="center"/>
      <protection/>
    </xf>
    <xf numFmtId="0" fontId="27" fillId="0" borderId="10" xfId="60" applyFont="1" applyFill="1" applyBorder="1" applyAlignment="1">
      <alignment horizontal="center" textRotation="90"/>
      <protection/>
    </xf>
    <xf numFmtId="0" fontId="22" fillId="0" borderId="10" xfId="60" applyFont="1" applyFill="1" applyBorder="1" applyAlignment="1">
      <alignment horizontal="center" textRotation="90"/>
      <protection/>
    </xf>
    <xf numFmtId="2" fontId="22" fillId="0" borderId="10" xfId="60" applyNumberFormat="1" applyFont="1" applyFill="1" applyBorder="1" applyAlignment="1">
      <alignment horizontal="center" textRotation="90" wrapText="1"/>
      <protection/>
    </xf>
    <xf numFmtId="0" fontId="22" fillId="0" borderId="10" xfId="60" applyFont="1" applyFill="1" applyBorder="1" applyAlignment="1">
      <alignment horizontal="center" textRotation="90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2" fontId="24" fillId="0" borderId="10" xfId="60" applyNumberFormat="1" applyFont="1" applyFill="1" applyBorder="1" applyAlignment="1">
      <alignment horizontal="center" textRotation="90" wrapText="1"/>
      <protection/>
    </xf>
    <xf numFmtId="0" fontId="24" fillId="0" borderId="10" xfId="60" applyFont="1" applyFill="1" applyBorder="1" applyAlignment="1">
      <alignment horizontal="center" textRotation="90" wrapText="1"/>
      <protection/>
    </xf>
    <xf numFmtId="0" fontId="24" fillId="0" borderId="10" xfId="59" applyFont="1" applyFill="1" applyBorder="1" applyAlignment="1">
      <alignment horizontal="center" textRotation="90" wrapText="1"/>
      <protection/>
    </xf>
    <xf numFmtId="0" fontId="22" fillId="0" borderId="10" xfId="59" applyFont="1" applyFill="1" applyBorder="1" applyAlignment="1">
      <alignment horizontal="center" textRotation="90" wrapText="1"/>
      <protection/>
    </xf>
    <xf numFmtId="0" fontId="22" fillId="0" borderId="10" xfId="59" applyFont="1" applyFill="1" applyBorder="1" applyAlignment="1">
      <alignment horizontal="center" vertical="center"/>
      <protection/>
    </xf>
    <xf numFmtId="0" fontId="22" fillId="0" borderId="0" xfId="15" applyFont="1" applyFill="1" applyAlignment="1">
      <alignment vertical="center"/>
      <protection/>
    </xf>
    <xf numFmtId="0" fontId="24" fillId="0" borderId="0" xfId="15" applyFont="1" applyFill="1" applyBorder="1">
      <alignment vertical="top"/>
      <protection/>
    </xf>
    <xf numFmtId="0" fontId="24" fillId="0" borderId="0" xfId="15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horizontal="center"/>
      <protection/>
    </xf>
    <xf numFmtId="0" fontId="24" fillId="0" borderId="0" xfId="60" applyFont="1" applyFill="1" applyAlignment="1">
      <alignment horizontal="center"/>
      <protection/>
    </xf>
    <xf numFmtId="0" fontId="22" fillId="0" borderId="0" xfId="60" applyFont="1" applyFill="1" applyAlignment="1">
      <alignment horizontal="center"/>
      <protection/>
    </xf>
    <xf numFmtId="0" fontId="22" fillId="0" borderId="0" xfId="15" applyFont="1" applyFill="1">
      <alignment vertical="top"/>
      <protection/>
    </xf>
    <xf numFmtId="0" fontId="22" fillId="0" borderId="0" xfId="60" applyFont="1" applyFill="1" applyAlignment="1">
      <alignment/>
      <protection/>
    </xf>
    <xf numFmtId="0" fontId="27" fillId="0" borderId="0" xfId="60" applyFont="1" applyFill="1" applyAlignment="1">
      <alignment horizontal="center"/>
      <protection/>
    </xf>
    <xf numFmtId="0" fontId="26" fillId="0" borderId="0" xfId="15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horizontal="center"/>
      <protection/>
    </xf>
    <xf numFmtId="0" fontId="26" fillId="0" borderId="0" xfId="60" applyFont="1" applyFill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31" fillId="0" borderId="0" xfId="15" applyFont="1" applyFill="1">
      <alignment vertical="top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15" applyFont="1" applyFill="1">
      <alignment vertical="top"/>
      <protection/>
    </xf>
    <xf numFmtId="0" fontId="32" fillId="0" borderId="0" xfId="60" applyFont="1" applyFill="1" applyAlignment="1">
      <alignment/>
      <protection/>
    </xf>
    <xf numFmtId="0" fontId="33" fillId="0" borderId="0" xfId="60" applyFont="1" applyFill="1">
      <alignment/>
      <protection/>
    </xf>
    <xf numFmtId="0" fontId="34" fillId="0" borderId="0" xfId="60" applyFont="1" applyFill="1">
      <alignment/>
      <protection/>
    </xf>
    <xf numFmtId="0" fontId="24" fillId="0" borderId="0" xfId="15" applyFont="1" applyFill="1" applyBorder="1">
      <alignment vertical="top"/>
      <protection/>
    </xf>
    <xf numFmtId="0" fontId="32" fillId="0" borderId="0" xfId="60" applyFont="1" applyFill="1" applyAlignment="1">
      <alignment horizontal="center"/>
      <protection/>
    </xf>
    <xf numFmtId="0" fontId="28" fillId="0" borderId="0" xfId="15" applyFont="1" applyFill="1" applyAlignment="1">
      <alignment horizontal="center"/>
      <protection/>
    </xf>
    <xf numFmtId="1" fontId="33" fillId="0" borderId="0" xfId="15" applyNumberFormat="1" applyFont="1" applyFill="1" applyAlignment="1">
      <alignment vertical="center"/>
      <protection/>
    </xf>
    <xf numFmtId="0" fontId="33" fillId="0" borderId="0" xfId="15" applyFont="1" applyFill="1" applyAlignment="1">
      <alignment vertical="center"/>
      <protection/>
    </xf>
    <xf numFmtId="0" fontId="23" fillId="0" borderId="0" xfId="15" applyFont="1" applyFill="1" applyAlignment="1">
      <alignment vertical="center"/>
      <protection/>
    </xf>
    <xf numFmtId="2" fontId="36" fillId="0" borderId="0" xfId="15" applyNumberFormat="1" applyFont="1" applyFill="1" applyAlignment="1">
      <alignment horizontal="center"/>
      <protection/>
    </xf>
    <xf numFmtId="2" fontId="37" fillId="0" borderId="0" xfId="15" applyNumberFormat="1" applyFont="1" applyFill="1" applyAlignment="1">
      <alignment horizontal="center"/>
      <protection/>
    </xf>
    <xf numFmtId="0" fontId="36" fillId="0" borderId="0" xfId="15" applyFont="1" applyFill="1" applyAlignment="1">
      <alignment horizontal="center"/>
      <protection/>
    </xf>
    <xf numFmtId="0" fontId="33" fillId="0" borderId="0" xfId="15" applyFont="1" applyFill="1" applyBorder="1" applyAlignment="1">
      <alignment vertical="center"/>
      <protection/>
    </xf>
    <xf numFmtId="0" fontId="33" fillId="0" borderId="0" xfId="15" applyFont="1" applyFill="1" applyBorder="1" applyAlignment="1">
      <alignment vertical="center"/>
      <protection/>
    </xf>
    <xf numFmtId="2" fontId="28" fillId="0" borderId="0" xfId="15" applyNumberFormat="1" applyFont="1" applyFill="1" applyAlignment="1">
      <alignment horizontal="center"/>
      <protection/>
    </xf>
    <xf numFmtId="2" fontId="28" fillId="0" borderId="0" xfId="15" applyNumberFormat="1" applyFont="1" applyFill="1">
      <alignment vertical="top"/>
      <protection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2" fontId="23" fillId="0" borderId="0" xfId="59" applyNumberFormat="1" applyFont="1" applyFill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0" fontId="26" fillId="15" borderId="10" xfId="60" applyFont="1" applyFill="1" applyBorder="1" applyAlignment="1">
      <alignment horizontal="center" vertical="center"/>
      <protection/>
    </xf>
    <xf numFmtId="0" fontId="26" fillId="15" borderId="10" xfId="60" applyFont="1" applyFill="1" applyBorder="1" applyAlignment="1">
      <alignment horizontal="center" vertical="center" wrapText="1"/>
      <protection/>
    </xf>
    <xf numFmtId="2" fontId="26" fillId="15" borderId="10" xfId="60" applyNumberFormat="1" applyFont="1" applyFill="1" applyBorder="1" applyAlignment="1">
      <alignment horizontal="center" vertical="center" wrapText="1"/>
      <protection/>
    </xf>
    <xf numFmtId="0" fontId="27" fillId="15" borderId="10" xfId="59" applyFont="1" applyFill="1" applyBorder="1" applyAlignment="1">
      <alignment horizontal="center" vertical="center" wrapText="1"/>
      <protection/>
    </xf>
    <xf numFmtId="0" fontId="26" fillId="15" borderId="10" xfId="59" applyFont="1" applyFill="1" applyBorder="1" applyAlignment="1">
      <alignment horizontal="center" vertical="center" wrapText="1"/>
      <protection/>
    </xf>
    <xf numFmtId="0" fontId="26" fillId="24" borderId="10" xfId="60" applyFont="1" applyFill="1" applyBorder="1" applyAlignment="1">
      <alignment horizontal="center" vertical="center"/>
      <protection/>
    </xf>
    <xf numFmtId="0" fontId="27" fillId="24" borderId="10" xfId="60" applyFont="1" applyFill="1" applyBorder="1" applyAlignment="1">
      <alignment horizontal="center" vertical="center"/>
      <protection/>
    </xf>
    <xf numFmtId="2" fontId="26" fillId="24" borderId="10" xfId="60" applyNumberFormat="1" applyFont="1" applyFill="1" applyBorder="1" applyAlignment="1">
      <alignment horizontal="center" vertical="center" wrapText="1"/>
      <protection/>
    </xf>
    <xf numFmtId="0" fontId="28" fillId="24" borderId="10" xfId="60" applyFont="1" applyFill="1" applyBorder="1" applyAlignment="1">
      <alignment horizontal="center" vertical="center" wrapText="1"/>
      <protection/>
    </xf>
    <xf numFmtId="0" fontId="27" fillId="15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textRotation="90"/>
      <protection/>
    </xf>
    <xf numFmtId="0" fontId="23" fillId="24" borderId="10" xfId="58" applyFont="1" applyFill="1" applyBorder="1" applyAlignment="1">
      <alignment horizontal="center" vertical="center"/>
      <protection/>
    </xf>
    <xf numFmtId="1" fontId="23" fillId="24" borderId="10" xfId="0" applyNumberFormat="1" applyFont="1" applyFill="1" applyBorder="1" applyAlignment="1">
      <alignment horizontal="center" vertical="center"/>
    </xf>
    <xf numFmtId="0" fontId="25" fillId="24" borderId="10" xfId="60" applyFont="1" applyFill="1" applyBorder="1" applyAlignment="1">
      <alignment horizontal="center" textRotation="90"/>
      <protection/>
    </xf>
    <xf numFmtId="2" fontId="27" fillId="0" borderId="10" xfId="60" applyNumberFormat="1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27" fillId="0" borderId="0" xfId="60" applyFont="1" applyFill="1" applyBorder="1" applyAlignment="1">
      <alignment horizontal="center" vertical="center"/>
      <protection/>
    </xf>
    <xf numFmtId="2" fontId="27" fillId="0" borderId="0" xfId="60" applyNumberFormat="1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/>
      <protection/>
    </xf>
    <xf numFmtId="0" fontId="24" fillId="17" borderId="10" xfId="59" applyFont="1" applyFill="1" applyBorder="1" applyAlignment="1">
      <alignment horizontal="center" vertical="center"/>
      <protection/>
    </xf>
    <xf numFmtId="0" fontId="23" fillId="25" borderId="10" xfId="58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textRotation="90"/>
      <protection/>
    </xf>
    <xf numFmtId="1" fontId="23" fillId="25" borderId="10" xfId="0" applyNumberFormat="1" applyFont="1" applyFill="1" applyBorder="1" applyAlignment="1">
      <alignment horizontal="center" vertical="center"/>
    </xf>
    <xf numFmtId="0" fontId="24" fillId="17" borderId="11" xfId="59" applyFont="1" applyFill="1" applyBorder="1" applyAlignment="1">
      <alignment horizontal="left" vertical="center"/>
      <protection/>
    </xf>
    <xf numFmtId="0" fontId="24" fillId="17" borderId="12" xfId="59" applyFont="1" applyFill="1" applyBorder="1" applyAlignment="1">
      <alignment horizontal="left" vertical="center"/>
      <protection/>
    </xf>
    <xf numFmtId="0" fontId="24" fillId="17" borderId="10" xfId="59" applyFont="1" applyFill="1" applyBorder="1" applyAlignment="1">
      <alignment horizontal="left" vertical="center"/>
      <protection/>
    </xf>
    <xf numFmtId="1" fontId="23" fillId="17" borderId="10" xfId="0" applyNumberFormat="1" applyFont="1" applyFill="1" applyBorder="1" applyAlignment="1">
      <alignment horizontal="center" vertical="center"/>
    </xf>
    <xf numFmtId="0" fontId="23" fillId="17" borderId="10" xfId="59" applyFont="1" applyFill="1" applyBorder="1" applyAlignment="1">
      <alignment horizontal="center" vertical="center"/>
      <protection/>
    </xf>
    <xf numFmtId="0" fontId="23" fillId="17" borderId="0" xfId="59" applyFont="1" applyFill="1" applyAlignment="1">
      <alignment horizontal="center" vertical="center"/>
      <protection/>
    </xf>
    <xf numFmtId="2" fontId="38" fillId="0" borderId="10" xfId="60" applyNumberFormat="1" applyFont="1" applyFill="1" applyBorder="1" applyAlignment="1">
      <alignment horizontal="center" textRotation="90" wrapText="1"/>
      <protection/>
    </xf>
    <xf numFmtId="0" fontId="38" fillId="0" borderId="10" xfId="60" applyFont="1" applyFill="1" applyBorder="1" applyAlignment="1">
      <alignment horizontal="center" textRotation="90" wrapText="1"/>
      <protection/>
    </xf>
    <xf numFmtId="0" fontId="22" fillId="24" borderId="10" xfId="60" applyFont="1" applyFill="1" applyBorder="1" applyAlignment="1">
      <alignment horizontal="center" vertical="center"/>
      <protection/>
    </xf>
    <xf numFmtId="0" fontId="39" fillId="24" borderId="10" xfId="60" applyFont="1" applyFill="1" applyBorder="1" applyAlignment="1">
      <alignment horizontal="center" vertical="center"/>
      <protection/>
    </xf>
    <xf numFmtId="2" fontId="24" fillId="24" borderId="10" xfId="60" applyNumberFormat="1" applyFont="1" applyFill="1" applyBorder="1" applyAlignment="1">
      <alignment horizontal="center" vertical="center" wrapText="1"/>
      <protection/>
    </xf>
    <xf numFmtId="0" fontId="23" fillId="24" borderId="10" xfId="60" applyFont="1" applyFill="1" applyBorder="1" applyAlignment="1">
      <alignment horizontal="center" vertical="center" wrapText="1"/>
      <protection/>
    </xf>
    <xf numFmtId="2" fontId="23" fillId="17" borderId="10" xfId="0" applyNumberFormat="1" applyFont="1" applyFill="1" applyBorder="1" applyAlignment="1">
      <alignment horizontal="center" vertical="center" wrapText="1"/>
    </xf>
    <xf numFmtId="0" fontId="23" fillId="26" borderId="10" xfId="58" applyFont="1" applyFill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3" fillId="17" borderId="10" xfId="58" applyFont="1" applyFill="1" applyBorder="1" applyAlignment="1">
      <alignment horizontal="center" vertical="center"/>
      <protection/>
    </xf>
    <xf numFmtId="0" fontId="24" fillId="17" borderId="10" xfId="60" applyFont="1" applyFill="1" applyBorder="1" applyAlignment="1">
      <alignment horizontal="center" vertical="center"/>
      <protection/>
    </xf>
    <xf numFmtId="0" fontId="24" fillId="17" borderId="11" xfId="59" applyFont="1" applyFill="1" applyBorder="1" applyAlignment="1">
      <alignment horizontal="center" vertical="center"/>
      <protection/>
    </xf>
    <xf numFmtId="1" fontId="23" fillId="26" borderId="10" xfId="0" applyNumberFormat="1" applyFont="1" applyFill="1" applyBorder="1" applyAlignment="1">
      <alignment horizontal="center" vertical="center"/>
    </xf>
    <xf numFmtId="0" fontId="40" fillId="0" borderId="0" xfId="15" applyFont="1" applyFill="1" applyAlignment="1">
      <alignment vertical="center"/>
      <protection/>
    </xf>
    <xf numFmtId="0" fontId="41" fillId="0" borderId="0" xfId="15" applyFont="1" applyFill="1" applyBorder="1" applyAlignment="1">
      <alignment vertical="center"/>
      <protection/>
    </xf>
    <xf numFmtId="0" fontId="41" fillId="0" borderId="0" xfId="60" applyFont="1" applyFill="1" applyBorder="1" applyAlignment="1">
      <alignment horizontal="center"/>
      <protection/>
    </xf>
    <xf numFmtId="0" fontId="41" fillId="0" borderId="0" xfId="60" applyFont="1" applyFill="1" applyAlignment="1">
      <alignment horizontal="center"/>
      <protection/>
    </xf>
    <xf numFmtId="0" fontId="40" fillId="0" borderId="0" xfId="60" applyFont="1" applyFill="1" applyAlignment="1">
      <alignment horizontal="center"/>
      <protection/>
    </xf>
    <xf numFmtId="0" fontId="40" fillId="0" borderId="0" xfId="15" applyFont="1" applyFill="1">
      <alignment vertical="top"/>
      <protection/>
    </xf>
    <xf numFmtId="0" fontId="40" fillId="0" borderId="0" xfId="60" applyFont="1" applyFill="1" applyAlignment="1">
      <alignment/>
      <protection/>
    </xf>
    <xf numFmtId="0" fontId="42" fillId="0" borderId="0" xfId="60" applyFont="1" applyFill="1" applyAlignment="1">
      <alignment horizontal="center"/>
      <protection/>
    </xf>
    <xf numFmtId="0" fontId="43" fillId="0" borderId="0" xfId="59" applyFont="1" applyFill="1" applyAlignment="1">
      <alignment horizontal="center" vertical="center"/>
      <protection/>
    </xf>
    <xf numFmtId="0" fontId="44" fillId="0" borderId="0" xfId="15" applyFont="1" applyFill="1" applyBorder="1" applyAlignment="1">
      <alignment vertical="center"/>
      <protection/>
    </xf>
    <xf numFmtId="0" fontId="44" fillId="0" borderId="0" xfId="60" applyFont="1" applyFill="1" applyBorder="1" applyAlignment="1">
      <alignment horizontal="center"/>
      <protection/>
    </xf>
    <xf numFmtId="0" fontId="44" fillId="0" borderId="0" xfId="60" applyFont="1" applyFill="1" applyAlignment="1">
      <alignment horizontal="center"/>
      <protection/>
    </xf>
    <xf numFmtId="0" fontId="45" fillId="0" borderId="0" xfId="60" applyFont="1" applyFill="1" applyAlignment="1">
      <alignment horizontal="center"/>
      <protection/>
    </xf>
    <xf numFmtId="0" fontId="46" fillId="0" borderId="0" xfId="15" applyFont="1" applyFill="1">
      <alignment vertical="top"/>
      <protection/>
    </xf>
    <xf numFmtId="0" fontId="43" fillId="0" borderId="0" xfId="60" applyFont="1" applyFill="1" applyAlignment="1">
      <alignment horizontal="center"/>
      <protection/>
    </xf>
    <xf numFmtId="0" fontId="43" fillId="0" borderId="0" xfId="15" applyFont="1" applyFill="1">
      <alignment vertical="top"/>
      <protection/>
    </xf>
    <xf numFmtId="0" fontId="47" fillId="0" borderId="0" xfId="60" applyFont="1" applyFill="1" applyAlignment="1">
      <alignment/>
      <protection/>
    </xf>
    <xf numFmtId="0" fontId="48" fillId="0" borderId="0" xfId="60" applyFont="1" applyFill="1">
      <alignment/>
      <protection/>
    </xf>
    <xf numFmtId="0" fontId="49" fillId="0" borderId="0" xfId="60" applyFont="1" applyFill="1">
      <alignment/>
      <protection/>
    </xf>
    <xf numFmtId="0" fontId="41" fillId="0" borderId="0" xfId="15" applyFont="1" applyFill="1" applyBorder="1">
      <alignment vertical="top"/>
      <protection/>
    </xf>
    <xf numFmtId="0" fontId="47" fillId="0" borderId="0" xfId="60" applyFont="1" applyFill="1" applyAlignment="1">
      <alignment horizontal="center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1" xfId="60" applyFont="1" applyFill="1" applyBorder="1" applyAlignment="1">
      <alignment horizontal="left" vertical="center"/>
      <protection/>
    </xf>
    <xf numFmtId="0" fontId="41" fillId="0" borderId="12" xfId="60" applyFont="1" applyFill="1" applyBorder="1" applyAlignment="1">
      <alignment horizontal="left" vertical="center"/>
      <protection/>
    </xf>
    <xf numFmtId="0" fontId="41" fillId="0" borderId="10" xfId="60" applyFont="1" applyFill="1" applyBorder="1" applyAlignment="1">
      <alignment horizontal="left" vertical="center"/>
      <protection/>
    </xf>
    <xf numFmtId="0" fontId="44" fillId="0" borderId="10" xfId="60" applyFont="1" applyFill="1" applyBorder="1" applyAlignment="1">
      <alignment horizontal="center" vertical="center"/>
      <protection/>
    </xf>
    <xf numFmtId="0" fontId="44" fillId="0" borderId="10" xfId="60" applyFont="1" applyFill="1" applyBorder="1" applyAlignment="1">
      <alignment horizontal="center" vertical="center" wrapText="1"/>
      <protection/>
    </xf>
    <xf numFmtId="0" fontId="41" fillId="0" borderId="10" xfId="59" applyFont="1" applyFill="1" applyBorder="1" applyAlignment="1">
      <alignment horizontal="center" vertical="center"/>
      <protection/>
    </xf>
    <xf numFmtId="0" fontId="40" fillId="0" borderId="10" xfId="59" applyFont="1" applyFill="1" applyBorder="1" applyAlignment="1">
      <alignment horizontal="center" vertical="center"/>
      <protection/>
    </xf>
    <xf numFmtId="0" fontId="41" fillId="0" borderId="11" xfId="59" applyFont="1" applyFill="1" applyBorder="1" applyAlignment="1">
      <alignment horizontal="left" vertical="center"/>
      <protection/>
    </xf>
    <xf numFmtId="0" fontId="41" fillId="0" borderId="12" xfId="59" applyFont="1" applyFill="1" applyBorder="1" applyAlignment="1">
      <alignment horizontal="left" vertical="center"/>
      <protection/>
    </xf>
    <xf numFmtId="0" fontId="41" fillId="0" borderId="10" xfId="59" applyFont="1" applyFill="1" applyBorder="1" applyAlignment="1">
      <alignment horizontal="lef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59" applyFont="1" applyFill="1" applyBorder="1" applyAlignment="1">
      <alignment horizontal="center" vertical="center"/>
      <protection/>
    </xf>
    <xf numFmtId="0" fontId="41" fillId="0" borderId="0" xfId="59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center" vertical="center"/>
      <protection/>
    </xf>
    <xf numFmtId="0" fontId="44" fillId="0" borderId="0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/>
      <protection/>
    </xf>
    <xf numFmtId="2" fontId="42" fillId="0" borderId="0" xfId="60" applyNumberFormat="1" applyFont="1" applyFill="1" applyBorder="1" applyAlignment="1">
      <alignment horizontal="center" vertical="center"/>
      <protection/>
    </xf>
    <xf numFmtId="0" fontId="40" fillId="0" borderId="0" xfId="59" applyFont="1" applyFill="1" applyBorder="1" applyAlignment="1">
      <alignment horizontal="center" vertical="center"/>
      <protection/>
    </xf>
    <xf numFmtId="0" fontId="48" fillId="0" borderId="0" xfId="15" applyFont="1" applyFill="1" applyAlignment="1">
      <alignment vertical="center"/>
      <protection/>
    </xf>
    <xf numFmtId="0" fontId="43" fillId="0" borderId="0" xfId="15" applyFont="1" applyFill="1" applyAlignment="1">
      <alignment vertical="center"/>
      <protection/>
    </xf>
    <xf numFmtId="0" fontId="41" fillId="0" borderId="0" xfId="59" applyFont="1" applyFill="1" applyAlignment="1">
      <alignment horizontal="center" vertical="center"/>
      <protection/>
    </xf>
    <xf numFmtId="0" fontId="41" fillId="0" borderId="0" xfId="59" applyFont="1" applyFill="1" applyAlignment="1">
      <alignment horizontal="left" vertical="center"/>
      <protection/>
    </xf>
    <xf numFmtId="2" fontId="43" fillId="0" borderId="0" xfId="59" applyNumberFormat="1" applyFont="1" applyFill="1" applyAlignment="1">
      <alignment horizontal="center" vertical="center"/>
      <protection/>
    </xf>
    <xf numFmtId="0" fontId="40" fillId="0" borderId="0" xfId="59" applyFont="1" applyFill="1" applyAlignment="1">
      <alignment horizontal="center" vertical="center"/>
      <protection/>
    </xf>
    <xf numFmtId="0" fontId="44" fillId="0" borderId="11" xfId="60" applyFont="1" applyFill="1" applyBorder="1" applyAlignment="1">
      <alignment horizontal="left" vertical="center"/>
      <protection/>
    </xf>
    <xf numFmtId="0" fontId="44" fillId="0" borderId="12" xfId="60" applyFont="1" applyFill="1" applyBorder="1" applyAlignment="1">
      <alignment horizontal="left" vertical="center"/>
      <protection/>
    </xf>
    <xf numFmtId="0" fontId="42" fillId="0" borderId="10" xfId="60" applyFont="1" applyFill="1" applyBorder="1" applyAlignment="1">
      <alignment horizontal="center" textRotation="90"/>
      <protection/>
    </xf>
    <xf numFmtId="2" fontId="44" fillId="0" borderId="10" xfId="60" applyNumberFormat="1" applyFont="1" applyFill="1" applyBorder="1" applyAlignment="1">
      <alignment horizontal="center" textRotation="90" wrapText="1"/>
      <protection/>
    </xf>
    <xf numFmtId="0" fontId="44" fillId="0" borderId="10" xfId="60" applyFont="1" applyFill="1" applyBorder="1" applyAlignment="1">
      <alignment horizontal="center" textRotation="90" wrapText="1"/>
      <protection/>
    </xf>
    <xf numFmtId="0" fontId="42" fillId="0" borderId="10" xfId="59" applyFont="1" applyFill="1" applyBorder="1" applyAlignment="1">
      <alignment horizontal="center" textRotation="90" wrapText="1"/>
      <protection/>
    </xf>
    <xf numFmtId="0" fontId="44" fillId="0" borderId="10" xfId="59" applyFont="1" applyFill="1" applyBorder="1" applyAlignment="1">
      <alignment horizontal="center" textRotation="90" wrapText="1"/>
      <protection/>
    </xf>
    <xf numFmtId="0" fontId="45" fillId="0" borderId="0" xfId="59" applyFont="1" applyFill="1" applyAlignment="1">
      <alignment horizontal="center" vertical="center"/>
      <protection/>
    </xf>
    <xf numFmtId="0" fontId="51" fillId="0" borderId="10" xfId="60" applyFont="1" applyFill="1" applyBorder="1" applyAlignment="1">
      <alignment horizontal="center" vertical="center" textRotation="90"/>
      <protection/>
    </xf>
    <xf numFmtId="0" fontId="42" fillId="0" borderId="10" xfId="60" applyFont="1" applyFill="1" applyBorder="1" applyAlignment="1">
      <alignment horizontal="center" vertical="center" textRotation="90"/>
      <protection/>
    </xf>
    <xf numFmtId="0" fontId="51" fillId="24" borderId="10" xfId="60" applyFont="1" applyFill="1" applyBorder="1" applyAlignment="1">
      <alignment horizontal="center" vertical="center" textRotation="90"/>
      <protection/>
    </xf>
    <xf numFmtId="2" fontId="52" fillId="0" borderId="10" xfId="60" applyNumberFormat="1" applyFont="1" applyFill="1" applyBorder="1" applyAlignment="1">
      <alignment horizontal="center" vertical="center" textRotation="90" wrapText="1"/>
      <protection/>
    </xf>
    <xf numFmtId="0" fontId="45" fillId="0" borderId="10" xfId="60" applyFont="1" applyFill="1" applyBorder="1" applyAlignment="1">
      <alignment horizontal="center" vertical="center" textRotation="90" wrapText="1"/>
      <protection/>
    </xf>
    <xf numFmtId="0" fontId="45" fillId="0" borderId="0" xfId="59" applyFont="1" applyFill="1" applyAlignment="1">
      <alignment horizontal="center"/>
      <protection/>
    </xf>
    <xf numFmtId="0" fontId="53" fillId="27" borderId="10" xfId="60" applyFont="1" applyFill="1" applyBorder="1" applyAlignment="1">
      <alignment horizontal="center" vertical="center"/>
      <protection/>
    </xf>
    <xf numFmtId="0" fontId="51" fillId="27" borderId="10" xfId="60" applyFont="1" applyFill="1" applyBorder="1" applyAlignment="1">
      <alignment horizontal="center" vertical="center"/>
      <protection/>
    </xf>
    <xf numFmtId="2" fontId="53" fillId="27" borderId="10" xfId="60" applyNumberFormat="1" applyFont="1" applyFill="1" applyBorder="1" applyAlignment="1">
      <alignment horizontal="center" vertical="center" wrapText="1"/>
      <protection/>
    </xf>
    <xf numFmtId="0" fontId="54" fillId="27" borderId="10" xfId="60" applyFont="1" applyFill="1" applyBorder="1" applyAlignment="1">
      <alignment horizontal="center" vertical="center" wrapText="1"/>
      <protection/>
    </xf>
    <xf numFmtId="0" fontId="43" fillId="0" borderId="0" xfId="59" applyFont="1" applyFill="1" applyAlignment="1">
      <alignment horizontal="center"/>
      <protection/>
    </xf>
    <xf numFmtId="1" fontId="43" fillId="0" borderId="10" xfId="58" applyNumberFormat="1" applyFont="1" applyFill="1" applyBorder="1" applyAlignment="1">
      <alignment horizontal="center" vertical="center"/>
      <protection/>
    </xf>
    <xf numFmtId="1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59" applyFont="1" applyFill="1" applyBorder="1" applyAlignment="1">
      <alignment horizontal="center" vertical="center"/>
      <protection/>
    </xf>
    <xf numFmtId="0" fontId="43" fillId="0" borderId="10" xfId="58" applyFont="1" applyFill="1" applyBorder="1" applyAlignment="1">
      <alignment horizontal="center" vertical="center"/>
      <protection/>
    </xf>
    <xf numFmtId="0" fontId="43" fillId="22" borderId="10" xfId="58" applyFont="1" applyFill="1" applyBorder="1" applyAlignment="1">
      <alignment horizontal="center" vertical="center"/>
      <protection/>
    </xf>
    <xf numFmtId="0" fontId="43" fillId="26" borderId="10" xfId="58" applyFont="1" applyFill="1" applyBorder="1" applyAlignment="1">
      <alignment horizontal="center" vertical="center"/>
      <protection/>
    </xf>
    <xf numFmtId="1" fontId="43" fillId="26" borderId="10" xfId="0" applyNumberFormat="1" applyFont="1" applyFill="1" applyBorder="1" applyAlignment="1">
      <alignment horizontal="center" vertical="center"/>
    </xf>
    <xf numFmtId="1" fontId="43" fillId="22" borderId="10" xfId="0" applyNumberFormat="1" applyFont="1" applyFill="1" applyBorder="1" applyAlignment="1">
      <alignment horizontal="center" vertical="center"/>
    </xf>
    <xf numFmtId="0" fontId="41" fillId="0" borderId="0" xfId="59" applyFont="1" applyFill="1" applyAlignment="1">
      <alignment horizontal="center"/>
      <protection/>
    </xf>
    <xf numFmtId="0" fontId="41" fillId="0" borderId="0" xfId="59" applyFont="1" applyFill="1" applyBorder="1" applyAlignment="1">
      <alignment horizontal="left"/>
      <protection/>
    </xf>
    <xf numFmtId="0" fontId="41" fillId="0" borderId="0" xfId="59" applyFont="1" applyFill="1" applyAlignment="1">
      <alignment horizontal="left"/>
      <protection/>
    </xf>
    <xf numFmtId="0" fontId="4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center" vertical="center"/>
      <protection/>
    </xf>
    <xf numFmtId="0" fontId="49" fillId="0" borderId="0" xfId="15" applyFont="1" applyFill="1" applyAlignment="1">
      <alignment horizontal="center"/>
      <protection/>
    </xf>
    <xf numFmtId="0" fontId="43" fillId="0" borderId="0" xfId="59" applyFont="1" applyFill="1" applyBorder="1" applyAlignment="1">
      <alignment horizontal="left"/>
      <protection/>
    </xf>
    <xf numFmtId="0" fontId="43" fillId="0" borderId="0" xfId="59" applyFont="1" applyFill="1" applyAlignment="1">
      <alignment horizontal="left"/>
      <protection/>
    </xf>
    <xf numFmtId="2" fontId="45" fillId="0" borderId="0" xfId="59" applyNumberFormat="1" applyFont="1" applyFill="1" applyAlignment="1">
      <alignment horizontal="center"/>
      <protection/>
    </xf>
    <xf numFmtId="0" fontId="22" fillId="25" borderId="10" xfId="60" applyFont="1" applyFill="1" applyBorder="1" applyAlignment="1">
      <alignment horizontal="center" vertical="center"/>
      <protection/>
    </xf>
    <xf numFmtId="1" fontId="23" fillId="25" borderId="10" xfId="58" applyNumberFormat="1" applyFont="1" applyFill="1" applyBorder="1" applyAlignment="1">
      <alignment horizontal="center" vertical="center"/>
      <protection/>
    </xf>
    <xf numFmtId="0" fontId="22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7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>
      <alignment horizontal="left" vertical="center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6" fillId="0" borderId="12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left"/>
      <protection/>
    </xf>
    <xf numFmtId="0" fontId="27" fillId="25" borderId="10" xfId="60" applyFont="1" applyFill="1" applyBorder="1" applyAlignment="1">
      <alignment horizontal="center" textRotation="90"/>
      <protection/>
    </xf>
    <xf numFmtId="0" fontId="27" fillId="0" borderId="0" xfId="59" applyFont="1" applyFill="1" applyAlignment="1">
      <alignment horizontal="center"/>
      <protection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25" borderId="10" xfId="60" applyFont="1" applyFill="1" applyBorder="1" applyAlignment="1">
      <alignment horizontal="center" vertical="center"/>
      <protection/>
    </xf>
    <xf numFmtId="0" fontId="41" fillId="24" borderId="11" xfId="59" applyFont="1" applyFill="1" applyBorder="1" applyAlignment="1">
      <alignment horizontal="left" vertical="center"/>
      <protection/>
    </xf>
    <xf numFmtId="0" fontId="41" fillId="24" borderId="12" xfId="59" applyFont="1" applyFill="1" applyBorder="1" applyAlignment="1">
      <alignment horizontal="left" vertical="center"/>
      <protection/>
    </xf>
    <xf numFmtId="0" fontId="41" fillId="24" borderId="10" xfId="59" applyFont="1" applyFill="1" applyBorder="1" applyAlignment="1">
      <alignment horizontal="center" vertical="center"/>
      <protection/>
    </xf>
    <xf numFmtId="0" fontId="44" fillId="24" borderId="10" xfId="60" applyFont="1" applyFill="1" applyBorder="1" applyAlignment="1">
      <alignment horizontal="center" vertical="center"/>
      <protection/>
    </xf>
    <xf numFmtId="0" fontId="44" fillId="24" borderId="10" xfId="60" applyFont="1" applyFill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/>
      <protection/>
    </xf>
    <xf numFmtId="2" fontId="44" fillId="24" borderId="10" xfId="60" applyNumberFormat="1" applyFont="1" applyFill="1" applyBorder="1" applyAlignment="1">
      <alignment horizontal="center" vertical="center" wrapText="1"/>
      <protection/>
    </xf>
    <xf numFmtId="0" fontId="42" fillId="24" borderId="10" xfId="59" applyFont="1" applyFill="1" applyBorder="1" applyAlignment="1">
      <alignment horizontal="center" vertical="center" wrapText="1"/>
      <protection/>
    </xf>
    <xf numFmtId="0" fontId="44" fillId="24" borderId="10" xfId="59" applyFont="1" applyFill="1" applyBorder="1" applyAlignment="1">
      <alignment horizontal="center" vertical="center" wrapText="1"/>
      <protection/>
    </xf>
    <xf numFmtId="0" fontId="56" fillId="25" borderId="10" xfId="60" applyFont="1" applyFill="1" applyBorder="1" applyAlignment="1">
      <alignment horizontal="center" vertical="center" wrapText="1"/>
      <protection/>
    </xf>
    <xf numFmtId="0" fontId="44" fillId="0" borderId="0" xfId="15" applyFont="1" applyFill="1" applyBorder="1">
      <alignment vertical="top"/>
      <protection/>
    </xf>
    <xf numFmtId="0" fontId="44" fillId="0" borderId="12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/>
      <protection/>
    </xf>
    <xf numFmtId="0" fontId="45" fillId="0" borderId="0" xfId="59" applyFont="1" applyFill="1" applyBorder="1" applyAlignment="1">
      <alignment horizontal="left"/>
      <protection/>
    </xf>
    <xf numFmtId="0" fontId="38" fillId="0" borderId="10" xfId="60" applyFont="1" applyFill="1" applyBorder="1" applyAlignment="1">
      <alignment horizontal="center" textRotation="90"/>
      <protection/>
    </xf>
    <xf numFmtId="0" fontId="38" fillId="25" borderId="10" xfId="60" applyFont="1" applyFill="1" applyBorder="1" applyAlignment="1">
      <alignment horizontal="center" textRotation="90"/>
      <protection/>
    </xf>
    <xf numFmtId="2" fontId="45" fillId="24" borderId="10" xfId="59" applyNumberFormat="1" applyFont="1" applyFill="1" applyBorder="1" applyAlignment="1">
      <alignment horizontal="center" vertical="center"/>
      <protection/>
    </xf>
    <xf numFmtId="1" fontId="43" fillId="0" borderId="10" xfId="15" applyNumberFormat="1" applyFont="1" applyFill="1" applyBorder="1" applyAlignment="1">
      <alignment horizontal="center" vertical="center"/>
      <protection/>
    </xf>
    <xf numFmtId="0" fontId="41" fillId="4" borderId="10" xfId="59" applyFont="1" applyFill="1" applyBorder="1" applyAlignment="1">
      <alignment horizontal="center" vertical="center"/>
      <protection/>
    </xf>
    <xf numFmtId="0" fontId="41" fillId="4" borderId="11" xfId="59" applyFont="1" applyFill="1" applyBorder="1" applyAlignment="1">
      <alignment horizontal="left" vertical="center"/>
      <protection/>
    </xf>
    <xf numFmtId="0" fontId="44" fillId="4" borderId="12" xfId="59" applyFont="1" applyFill="1" applyBorder="1" applyAlignment="1">
      <alignment horizontal="left" vertical="center"/>
      <protection/>
    </xf>
    <xf numFmtId="0" fontId="41" fillId="4" borderId="10" xfId="59" applyFont="1" applyFill="1" applyBorder="1" applyAlignment="1">
      <alignment horizontal="left" vertical="center"/>
      <protection/>
    </xf>
    <xf numFmtId="0" fontId="56" fillId="4" borderId="10" xfId="60" applyFont="1" applyFill="1" applyBorder="1" applyAlignment="1">
      <alignment horizontal="center" vertical="center"/>
      <protection/>
    </xf>
    <xf numFmtId="0" fontId="56" fillId="4" borderId="10" xfId="60" applyFont="1" applyFill="1" applyBorder="1" applyAlignment="1">
      <alignment horizontal="center" vertical="center" wrapText="1"/>
      <protection/>
    </xf>
    <xf numFmtId="2" fontId="56" fillId="4" borderId="10" xfId="0" applyNumberFormat="1" applyFont="1" applyFill="1" applyBorder="1" applyAlignment="1">
      <alignment horizontal="center" vertical="center" wrapText="1"/>
    </xf>
    <xf numFmtId="0" fontId="40" fillId="4" borderId="10" xfId="59" applyFont="1" applyFill="1" applyBorder="1" applyAlignment="1">
      <alignment horizontal="center" vertical="center"/>
      <protection/>
    </xf>
    <xf numFmtId="0" fontId="43" fillId="4" borderId="0" xfId="59" applyFont="1" applyFill="1" applyAlignment="1">
      <alignment horizontal="center" vertical="center"/>
      <protection/>
    </xf>
    <xf numFmtId="2" fontId="54" fillId="24" borderId="10" xfId="59" applyNumberFormat="1" applyFont="1" applyFill="1" applyBorder="1" applyAlignment="1">
      <alignment horizontal="center" vertical="center"/>
      <protection/>
    </xf>
    <xf numFmtId="2" fontId="57" fillId="0" borderId="10" xfId="0" applyNumberFormat="1" applyFont="1" applyFill="1" applyBorder="1" applyAlignment="1">
      <alignment horizontal="center" vertical="center" wrapText="1"/>
    </xf>
    <xf numFmtId="0" fontId="48" fillId="0" borderId="0" xfId="15" applyFont="1" applyFill="1" applyBorder="1" applyAlignment="1">
      <alignment horizontal="center"/>
      <protection/>
    </xf>
    <xf numFmtId="2" fontId="49" fillId="0" borderId="10" xfId="60" applyNumberFormat="1" applyFont="1" applyFill="1" applyBorder="1" applyAlignment="1">
      <alignment horizontal="center" textRotation="90" wrapText="1"/>
      <protection/>
    </xf>
    <xf numFmtId="2" fontId="28" fillId="0" borderId="0" xfId="15" applyNumberFormat="1" applyFont="1" applyFill="1" applyBorder="1" applyAlignment="1">
      <alignment horizontal="center"/>
      <protection/>
    </xf>
    <xf numFmtId="2" fontId="28" fillId="0" borderId="0" xfId="15" applyNumberFormat="1" applyFont="1" applyFill="1" applyBorder="1" applyAlignment="1">
      <alignment horizontal="center"/>
      <protection/>
    </xf>
    <xf numFmtId="0" fontId="24" fillId="0" borderId="10" xfId="60" applyFont="1" applyFill="1" applyBorder="1" applyAlignment="1">
      <alignment horizontal="right" vertical="center"/>
      <protection/>
    </xf>
    <xf numFmtId="0" fontId="35" fillId="0" borderId="0" xfId="15" applyFont="1" applyFill="1" applyBorder="1" applyAlignment="1">
      <alignment horizontal="center"/>
      <protection/>
    </xf>
    <xf numFmtId="0" fontId="35" fillId="0" borderId="0" xfId="15" applyFont="1" applyFill="1" applyBorder="1" applyAlignment="1">
      <alignment horizontal="center"/>
      <protection/>
    </xf>
    <xf numFmtId="0" fontId="33" fillId="0" borderId="0" xfId="15" applyFont="1" applyFill="1" applyBorder="1" applyAlignment="1">
      <alignment horizontal="center"/>
      <protection/>
    </xf>
    <xf numFmtId="0" fontId="28" fillId="0" borderId="0" xfId="15" applyFont="1" applyFill="1" applyAlignment="1">
      <alignment horizontal="center"/>
      <protection/>
    </xf>
    <xf numFmtId="0" fontId="41" fillId="0" borderId="10" xfId="60" applyFont="1" applyFill="1" applyBorder="1" applyAlignment="1">
      <alignment horizontal="right" vertical="center"/>
      <protection/>
    </xf>
    <xf numFmtId="0" fontId="44" fillId="0" borderId="0" xfId="59" applyFont="1" applyFill="1" applyBorder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50" fillId="0" borderId="0" xfId="15" applyFont="1" applyFill="1" applyBorder="1" applyAlignment="1">
      <alignment horizontal="center"/>
      <protection/>
    </xf>
    <xf numFmtId="0" fontId="50" fillId="0" borderId="0" xfId="15" applyFont="1" applyFill="1" applyBorder="1" applyAlignment="1">
      <alignment horizontal="center"/>
      <protection/>
    </xf>
    <xf numFmtId="0" fontId="48" fillId="0" borderId="0" xfId="15" applyFont="1" applyFill="1" applyBorder="1" applyAlignment="1">
      <alignment horizontal="center"/>
      <protection/>
    </xf>
    <xf numFmtId="0" fontId="43" fillId="0" borderId="0" xfId="59" applyFont="1" applyFill="1" applyAlignment="1">
      <alignment horizontal="center"/>
      <protection/>
    </xf>
    <xf numFmtId="0" fontId="49" fillId="0" borderId="0" xfId="59" applyFont="1" applyFill="1" applyBorder="1" applyAlignment="1">
      <alignment horizontal="center"/>
      <protection/>
    </xf>
    <xf numFmtId="0" fontId="49" fillId="0" borderId="0" xfId="15" applyFont="1" applyFill="1" applyBorder="1" applyAlignment="1">
      <alignment horizontal="center"/>
      <protection/>
    </xf>
    <xf numFmtId="0" fontId="49" fillId="0" borderId="0" xfId="15" applyFont="1" applyFill="1" applyBorder="1" applyAlignment="1">
      <alignment horizontal="center"/>
      <protection/>
    </xf>
    <xf numFmtId="0" fontId="49" fillId="0" borderId="0" xfId="15" applyFont="1" applyFill="1" applyBorder="1" applyAlignment="1">
      <alignment horizontal="center"/>
      <protection/>
    </xf>
    <xf numFmtId="0" fontId="58" fillId="0" borderId="13" xfId="15" applyFont="1" applyFill="1" applyBorder="1" applyAlignment="1">
      <alignment horizontal="center" wrapText="1"/>
      <protection/>
    </xf>
    <xf numFmtId="0" fontId="58" fillId="0" borderId="13" xfId="15" applyFont="1" applyFill="1" applyBorder="1" applyAlignment="1">
      <alignment horizontal="center"/>
      <protection/>
    </xf>
    <xf numFmtId="0" fontId="49" fillId="0" borderId="0" xfId="59" applyFont="1" applyFill="1" applyAlignment="1">
      <alignment horizontal="center"/>
      <protection/>
    </xf>
    <xf numFmtId="0" fontId="44" fillId="0" borderId="11" xfId="60" applyFont="1" applyFill="1" applyBorder="1" applyAlignment="1">
      <alignment horizontal="center" vertical="center"/>
      <protection/>
    </xf>
    <xf numFmtId="0" fontId="44" fillId="0" borderId="14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center" vertical="center"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K1" xfId="58"/>
    <cellStyle name="Normal_LOP D10DTA1 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0092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3</xdr:row>
      <xdr:rowOff>238125</xdr:rowOff>
    </xdr:from>
    <xdr:to>
      <xdr:col>4</xdr:col>
      <xdr:colOff>314325</xdr:colOff>
      <xdr:row>3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276475" y="9239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2</xdr:row>
      <xdr:rowOff>190500</xdr:rowOff>
    </xdr:from>
    <xdr:to>
      <xdr:col>20</xdr:col>
      <xdr:colOff>514350</xdr:colOff>
      <xdr:row>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8315325" y="6477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30617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19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130617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344275" y="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458700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33487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10602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298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85725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10602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56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56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56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18</xdr:col>
      <xdr:colOff>85725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719137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47650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072515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108489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85725</xdr:colOff>
      <xdr:row>0</xdr:row>
      <xdr:rowOff>0</xdr:rowOff>
    </xdr:to>
    <xdr:sp>
      <xdr:nvSpPr>
        <xdr:cNvPr id="9" name="Line 5"/>
        <xdr:cNvSpPr>
          <a:spLocks/>
        </xdr:cNvSpPr>
      </xdr:nvSpPr>
      <xdr:spPr>
        <a:xfrm>
          <a:off x="107251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749617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247650" y="0"/>
          <a:ext cx="536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749617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4"/>
        <xdr:cNvSpPr>
          <a:spLocks/>
        </xdr:cNvSpPr>
      </xdr:nvSpPr>
      <xdr:spPr>
        <a:xfrm>
          <a:off x="1102995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4" name="Line 5"/>
        <xdr:cNvSpPr>
          <a:spLocks/>
        </xdr:cNvSpPr>
      </xdr:nvSpPr>
      <xdr:spPr>
        <a:xfrm>
          <a:off x="111537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110299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16" name="Line 12"/>
        <xdr:cNvSpPr>
          <a:spLocks/>
        </xdr:cNvSpPr>
      </xdr:nvSpPr>
      <xdr:spPr>
        <a:xfrm>
          <a:off x="110299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3"/>
        <xdr:cNvSpPr>
          <a:spLocks/>
        </xdr:cNvSpPr>
      </xdr:nvSpPr>
      <xdr:spPr>
        <a:xfrm>
          <a:off x="247650" y="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2563475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247650" y="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85725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25634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1" name="Line 17"/>
        <xdr:cNvSpPr>
          <a:spLocks/>
        </xdr:cNvSpPr>
      </xdr:nvSpPr>
      <xdr:spPr>
        <a:xfrm>
          <a:off x="12563475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20</xdr:col>
      <xdr:colOff>123825</xdr:colOff>
      <xdr:row>0</xdr:row>
      <xdr:rowOff>9525</xdr:rowOff>
    </xdr:to>
    <xdr:sp>
      <xdr:nvSpPr>
        <xdr:cNvPr id="22" name="Line 18"/>
        <xdr:cNvSpPr>
          <a:spLocks/>
        </xdr:cNvSpPr>
      </xdr:nvSpPr>
      <xdr:spPr>
        <a:xfrm>
          <a:off x="0" y="9525"/>
          <a:ext cx="902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3" name="Line 19"/>
        <xdr:cNvSpPr>
          <a:spLocks/>
        </xdr:cNvSpPr>
      </xdr:nvSpPr>
      <xdr:spPr>
        <a:xfrm>
          <a:off x="12563475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85725</xdr:colOff>
      <xdr:row>0</xdr:row>
      <xdr:rowOff>0</xdr:rowOff>
    </xdr:to>
    <xdr:sp>
      <xdr:nvSpPr>
        <xdr:cNvPr id="24" name="Line 20"/>
        <xdr:cNvSpPr>
          <a:spLocks/>
        </xdr:cNvSpPr>
      </xdr:nvSpPr>
      <xdr:spPr>
        <a:xfrm>
          <a:off x="125634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967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805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02055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18967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18</xdr:col>
      <xdr:colOff>85725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71437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247650" y="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06775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108013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85725</xdr:colOff>
      <xdr:row>0</xdr:row>
      <xdr:rowOff>0</xdr:rowOff>
    </xdr:to>
    <xdr:sp>
      <xdr:nvSpPr>
        <xdr:cNvPr id="9" name="Line 5"/>
        <xdr:cNvSpPr>
          <a:spLocks/>
        </xdr:cNvSpPr>
      </xdr:nvSpPr>
      <xdr:spPr>
        <a:xfrm>
          <a:off x="1067752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7448550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247650" y="0"/>
          <a:ext cx="531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19</xdr:col>
      <xdr:colOff>85725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74485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3" name="Line 4"/>
        <xdr:cNvSpPr>
          <a:spLocks/>
        </xdr:cNvSpPr>
      </xdr:nvSpPr>
      <xdr:spPr>
        <a:xfrm>
          <a:off x="109823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4" name="Line 5"/>
        <xdr:cNvSpPr>
          <a:spLocks/>
        </xdr:cNvSpPr>
      </xdr:nvSpPr>
      <xdr:spPr>
        <a:xfrm>
          <a:off x="111061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1098232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>
      <xdr:nvSpPr>
        <xdr:cNvPr id="16" name="Line 12"/>
        <xdr:cNvSpPr>
          <a:spLocks/>
        </xdr:cNvSpPr>
      </xdr:nvSpPr>
      <xdr:spPr>
        <a:xfrm>
          <a:off x="1098232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3"/>
        <xdr:cNvSpPr>
          <a:spLocks/>
        </xdr:cNvSpPr>
      </xdr:nvSpPr>
      <xdr:spPr>
        <a:xfrm>
          <a:off x="247650" y="0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20205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247650" y="0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85725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189672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1" name="Line 17"/>
        <xdr:cNvSpPr>
          <a:spLocks/>
        </xdr:cNvSpPr>
      </xdr:nvSpPr>
      <xdr:spPr>
        <a:xfrm>
          <a:off x="1189672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20</xdr:col>
      <xdr:colOff>123825</xdr:colOff>
      <xdr:row>0</xdr:row>
      <xdr:rowOff>9525</xdr:rowOff>
    </xdr:to>
    <xdr:sp>
      <xdr:nvSpPr>
        <xdr:cNvPr id="22" name="Line 18"/>
        <xdr:cNvSpPr>
          <a:spLocks/>
        </xdr:cNvSpPr>
      </xdr:nvSpPr>
      <xdr:spPr>
        <a:xfrm>
          <a:off x="0" y="9525"/>
          <a:ext cx="897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3" name="Line 19"/>
        <xdr:cNvSpPr>
          <a:spLocks/>
        </xdr:cNvSpPr>
      </xdr:nvSpPr>
      <xdr:spPr>
        <a:xfrm>
          <a:off x="120205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85725</xdr:colOff>
      <xdr:row>0</xdr:row>
      <xdr:rowOff>0</xdr:rowOff>
    </xdr:to>
    <xdr:sp>
      <xdr:nvSpPr>
        <xdr:cNvPr id="24" name="Line 20"/>
        <xdr:cNvSpPr>
          <a:spLocks/>
        </xdr:cNvSpPr>
      </xdr:nvSpPr>
      <xdr:spPr>
        <a:xfrm>
          <a:off x="1189672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36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96075" y="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3</xdr:col>
      <xdr:colOff>47625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95400" y="638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190500</xdr:rowOff>
    </xdr:from>
    <xdr:to>
      <xdr:col>21</xdr:col>
      <xdr:colOff>66675</xdr:colOff>
      <xdr:row>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962900" y="3905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295275</xdr:rowOff>
    </xdr:from>
    <xdr:to>
      <xdr:col>18</xdr:col>
      <xdr:colOff>285750</xdr:colOff>
      <xdr:row>7</xdr:row>
      <xdr:rowOff>295275</xdr:rowOff>
    </xdr:to>
    <xdr:sp>
      <xdr:nvSpPr>
        <xdr:cNvPr id="5" name="Line 5"/>
        <xdr:cNvSpPr>
          <a:spLocks/>
        </xdr:cNvSpPr>
      </xdr:nvSpPr>
      <xdr:spPr>
        <a:xfrm>
          <a:off x="3867150" y="19335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304800</xdr:rowOff>
    </xdr:from>
    <xdr:to>
      <xdr:col>34</xdr:col>
      <xdr:colOff>285750</xdr:colOff>
      <xdr:row>7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972425" y="194310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36</xdr:col>
      <xdr:colOff>85725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72350" y="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4</xdr:row>
      <xdr:rowOff>0</xdr:rowOff>
    </xdr:from>
    <xdr:to>
      <xdr:col>3</xdr:col>
      <xdr:colOff>47625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476375" y="838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190500</xdr:rowOff>
    </xdr:from>
    <xdr:to>
      <xdr:col>21</xdr:col>
      <xdr:colOff>66675</xdr:colOff>
      <xdr:row>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8639175" y="590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3"/>
  <sheetViews>
    <sheetView zoomScale="115" zoomScaleNormal="115" workbookViewId="0" topLeftCell="A79">
      <pane xSplit="5" topLeftCell="F1" activePane="topRight" state="frozen"/>
      <selection pane="topLeft" activeCell="A4" sqref="A4"/>
      <selection pane="topRight" activeCell="F87" sqref="F87"/>
    </sheetView>
  </sheetViews>
  <sheetFormatPr defaultColWidth="9.140625" defaultRowHeight="12.75"/>
  <cols>
    <col min="1" max="1" width="4.140625" style="5" customWidth="1"/>
    <col min="2" max="2" width="12.7109375" style="72" customWidth="1"/>
    <col min="3" max="3" width="20.140625" style="73" customWidth="1"/>
    <col min="4" max="4" width="8.00390625" style="73" customWidth="1"/>
    <col min="5" max="5" width="8.8515625" style="72" customWidth="1"/>
    <col min="6" max="6" width="14.7109375" style="74" customWidth="1"/>
    <col min="7" max="7" width="4.7109375" style="74" customWidth="1"/>
    <col min="8" max="19" width="4.7109375" style="5" customWidth="1"/>
    <col min="20" max="20" width="10.28125" style="75" customWidth="1"/>
    <col min="21" max="21" width="11.7109375" style="72" customWidth="1"/>
    <col min="22" max="23" width="4.8515625" style="76" customWidth="1"/>
    <col min="24" max="24" width="12.140625" style="72" customWidth="1"/>
    <col min="25" max="31" width="7.140625" style="5" customWidth="1"/>
    <col min="32" max="16384" width="10.28125" style="5" customWidth="1"/>
  </cols>
  <sheetData>
    <row r="1" ht="18"/>
    <row r="2" spans="1:24" ht="18">
      <c r="A2" s="40"/>
      <c r="B2" s="41"/>
      <c r="C2" s="42"/>
      <c r="D2" s="43" t="s">
        <v>323</v>
      </c>
      <c r="E2" s="44"/>
      <c r="F2" s="44"/>
      <c r="G2" s="45"/>
      <c r="H2" s="46"/>
      <c r="I2" s="45"/>
      <c r="J2" s="45"/>
      <c r="K2" s="46"/>
      <c r="L2" s="46"/>
      <c r="M2" s="46"/>
      <c r="N2" s="46"/>
      <c r="O2" s="46"/>
      <c r="P2" s="46"/>
      <c r="Q2" s="47"/>
      <c r="R2" s="47"/>
      <c r="S2" s="45" t="s">
        <v>324</v>
      </c>
      <c r="T2" s="48"/>
      <c r="U2" s="45"/>
      <c r="V2" s="45"/>
      <c r="W2" s="40"/>
      <c r="X2" s="45"/>
    </row>
    <row r="3" spans="1:24" ht="18">
      <c r="A3" s="40"/>
      <c r="B3" s="41"/>
      <c r="C3" s="49"/>
      <c r="D3" s="50" t="s">
        <v>325</v>
      </c>
      <c r="E3" s="51"/>
      <c r="F3" s="44"/>
      <c r="G3" s="48"/>
      <c r="H3" s="46"/>
      <c r="I3" s="45"/>
      <c r="J3" s="45"/>
      <c r="K3" s="46"/>
      <c r="L3" s="46"/>
      <c r="M3" s="46"/>
      <c r="N3" s="46"/>
      <c r="O3" s="46"/>
      <c r="P3" s="46"/>
      <c r="Q3" s="47"/>
      <c r="R3" s="47"/>
      <c r="S3" s="48" t="s">
        <v>326</v>
      </c>
      <c r="T3" s="48"/>
      <c r="U3" s="48"/>
      <c r="V3" s="48"/>
      <c r="W3" s="40"/>
      <c r="X3" s="45"/>
    </row>
    <row r="4" spans="1:24" ht="21">
      <c r="A4" s="40"/>
      <c r="B4" s="41"/>
      <c r="C4" s="49"/>
      <c r="D4" s="50" t="s">
        <v>327</v>
      </c>
      <c r="E4" s="51"/>
      <c r="F4" s="44"/>
      <c r="G4" s="52"/>
      <c r="H4" s="53"/>
      <c r="I4" s="54"/>
      <c r="J4" s="54"/>
      <c r="K4" s="55"/>
      <c r="L4" s="56"/>
      <c r="M4" s="56"/>
      <c r="N4" s="56"/>
      <c r="O4" s="56"/>
      <c r="P4" s="56"/>
      <c r="Q4" s="56"/>
      <c r="R4" s="57"/>
      <c r="S4" s="57"/>
      <c r="T4" s="58"/>
      <c r="U4" s="57"/>
      <c r="V4" s="57"/>
      <c r="W4" s="57"/>
      <c r="X4" s="57"/>
    </row>
    <row r="5" spans="1:24" ht="21">
      <c r="A5" s="40"/>
      <c r="B5" s="59"/>
      <c r="C5" s="59"/>
      <c r="D5" s="59"/>
      <c r="E5" s="44"/>
      <c r="F5" s="4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7"/>
      <c r="S5" s="57"/>
      <c r="T5" s="58"/>
      <c r="U5" s="57"/>
      <c r="V5" s="57"/>
      <c r="W5" s="57"/>
      <c r="X5" s="57"/>
    </row>
    <row r="6" spans="1:24" ht="25.5">
      <c r="A6" s="258" t="s">
        <v>328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</row>
    <row r="7" spans="1:24" ht="21">
      <c r="A7" s="260" t="s">
        <v>329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ht="18"/>
    <row r="9" spans="1:24" ht="136.5" customHeight="1">
      <c r="A9" s="1" t="s">
        <v>11</v>
      </c>
      <c r="B9" s="34" t="s">
        <v>12</v>
      </c>
      <c r="C9" s="10" t="s">
        <v>13</v>
      </c>
      <c r="D9" s="11" t="s">
        <v>14</v>
      </c>
      <c r="E9" s="34" t="s">
        <v>15</v>
      </c>
      <c r="F9" s="1" t="s">
        <v>16</v>
      </c>
      <c r="G9" s="31" t="s">
        <v>223</v>
      </c>
      <c r="H9" s="31" t="s">
        <v>226</v>
      </c>
      <c r="I9" s="31" t="s">
        <v>320</v>
      </c>
      <c r="J9" s="31" t="s">
        <v>321</v>
      </c>
      <c r="K9" s="31" t="s">
        <v>322</v>
      </c>
      <c r="L9" s="31" t="s">
        <v>335</v>
      </c>
      <c r="M9" s="31" t="s">
        <v>231</v>
      </c>
      <c r="N9" s="31" t="s">
        <v>310</v>
      </c>
      <c r="O9" s="31" t="s">
        <v>309</v>
      </c>
      <c r="P9" s="31" t="s">
        <v>311</v>
      </c>
      <c r="Q9" s="31" t="s">
        <v>312</v>
      </c>
      <c r="R9" s="31" t="s">
        <v>313</v>
      </c>
      <c r="S9" s="31" t="s">
        <v>314</v>
      </c>
      <c r="T9" s="35" t="s">
        <v>315</v>
      </c>
      <c r="U9" s="36" t="s">
        <v>316</v>
      </c>
      <c r="V9" s="38" t="s">
        <v>317</v>
      </c>
      <c r="W9" s="38" t="s">
        <v>318</v>
      </c>
      <c r="X9" s="37" t="s">
        <v>319</v>
      </c>
    </row>
    <row r="10" spans="1:24" ht="18.75" customHeight="1">
      <c r="A10" s="257" t="s">
        <v>17</v>
      </c>
      <c r="B10" s="257"/>
      <c r="C10" s="257"/>
      <c r="D10" s="257"/>
      <c r="E10" s="257"/>
      <c r="F10" s="257"/>
      <c r="G10" s="77">
        <f>'HK1'!I2</f>
        <v>5</v>
      </c>
      <c r="H10" s="77">
        <f>'HK1'!L2</f>
        <v>3</v>
      </c>
      <c r="I10" s="77">
        <f>'HK1'!O2</f>
        <v>3</v>
      </c>
      <c r="J10" s="77">
        <f>'HK1'!R2</f>
        <v>3</v>
      </c>
      <c r="K10" s="78">
        <f>'HK1'!U2</f>
        <v>4</v>
      </c>
      <c r="L10" s="78">
        <f>'HK1'!X2</f>
        <v>3</v>
      </c>
      <c r="M10" s="77">
        <f>'HK1'!AA2</f>
        <v>0</v>
      </c>
      <c r="N10" s="86">
        <f>'HK2'!L2</f>
        <v>5</v>
      </c>
      <c r="O10" s="86">
        <f>'HK2'!I2</f>
        <v>3</v>
      </c>
      <c r="P10" s="86">
        <f>'HK2'!O2</f>
        <v>4</v>
      </c>
      <c r="Q10" s="86">
        <f>'HK2'!R2</f>
        <v>5</v>
      </c>
      <c r="R10" s="86">
        <f>'HK2'!U2</f>
        <v>4</v>
      </c>
      <c r="S10" s="86">
        <f>'HK2'!X2</f>
        <v>0</v>
      </c>
      <c r="T10" s="79">
        <f>SUM(G10:S10)</f>
        <v>42</v>
      </c>
      <c r="U10" s="78"/>
      <c r="V10" s="80"/>
      <c r="W10" s="80"/>
      <c r="X10" s="81"/>
    </row>
    <row r="11" spans="1:24" ht="25.5" customHeight="1">
      <c r="A11" s="1">
        <v>1</v>
      </c>
      <c r="B11" s="1" t="s">
        <v>234</v>
      </c>
      <c r="C11" s="10" t="s">
        <v>49</v>
      </c>
      <c r="D11" s="11" t="s">
        <v>18</v>
      </c>
      <c r="E11" s="1" t="s">
        <v>50</v>
      </c>
      <c r="F11" s="2" t="s">
        <v>1</v>
      </c>
      <c r="G11" s="22">
        <f>'HK1'!I3</f>
        <v>7</v>
      </c>
      <c r="H11" s="22">
        <f>'HK1'!L3</f>
        <v>5</v>
      </c>
      <c r="I11" s="22">
        <f>'HK1'!O3</f>
        <v>7</v>
      </c>
      <c r="J11" s="22">
        <f>'HK1'!R3</f>
        <v>6</v>
      </c>
      <c r="K11" s="23">
        <f>'HK1'!U3</f>
        <v>6</v>
      </c>
      <c r="L11" s="23">
        <f>'HK1'!X3</f>
        <v>7</v>
      </c>
      <c r="M11" s="22">
        <f>'HK1'!AA3</f>
        <v>5</v>
      </c>
      <c r="N11" s="22">
        <f>'HK2'!L3</f>
        <v>7</v>
      </c>
      <c r="O11" s="22">
        <f>'HK2'!I3</f>
        <v>6</v>
      </c>
      <c r="P11" s="22">
        <f>'HK2'!O3</f>
        <v>9</v>
      </c>
      <c r="Q11" s="22">
        <f>'HK2'!R3</f>
        <v>6</v>
      </c>
      <c r="R11" s="22">
        <f>'HK2'!U3</f>
        <v>6</v>
      </c>
      <c r="S11" s="22">
        <f>'HK2'!X3</f>
        <v>8</v>
      </c>
      <c r="T11" s="91">
        <f>IF(AND(G11="M",O11="M"),ROUND((SUMPRODUCT(H11:M11,$H$10:$M$10)+SUMPRODUCT(N11:S11,$N$10:$S$10))/(SUM($H$10:$M$10)+SUM($N$10:$S$10)),2),IF(G11="M",ROUND(SUMPRODUCT(H11:S11,$H$10:$S$10)/SUM($H$10:$S$10),2),IF(O11="M",ROUND((SUMPRODUCT(G11:M11,$G$10:$M$10)+SUMPRODUCT(N11:S11,$N$10:$S$10))/(SUM($G$10:$M$10)+SUM($N$10:$S$10)),2),ROUND(SUMPRODUCT(G11:S11,$G$10:$S$10)/SUM($G$10:$S$10),2))))</f>
        <v>6.6</v>
      </c>
      <c r="U11" s="3" t="str">
        <f aca="true" t="shared" si="0" ref="U11:U42">IF(T11&gt;=9,"Xuất Sắc",IF(T11&gt;=8,"Giỏi",IF(T11&gt;=7,"Khá",IF(T11&gt;=6,"TB.Khá",IF(T11&gt;=5,"Trung Bình",IF(T11&gt;=4,"Yếu","Kém"))))))</f>
        <v>TB.Khá</v>
      </c>
      <c r="V11" s="39">
        <f>COUNTIF(G11:S11,"&lt;5")</f>
        <v>0</v>
      </c>
      <c r="W11" s="39">
        <f>SUMIF(G11:S11,"&lt;5",$G$10:$S$10)</f>
        <v>0</v>
      </c>
      <c r="X11" s="3" t="str">
        <f aca="true" t="shared" si="1" ref="X11:X42">IF(AND(T11&gt;=5,W11&lt;=25),"Học tiếp",IF(T11&lt;3.5,"Thôi học","Ngừng học"))</f>
        <v>Học tiếp</v>
      </c>
    </row>
    <row r="12" spans="1:24" ht="25.5" customHeight="1">
      <c r="A12" s="3">
        <v>2</v>
      </c>
      <c r="B12" s="3" t="s">
        <v>235</v>
      </c>
      <c r="C12" s="12" t="s">
        <v>51</v>
      </c>
      <c r="D12" s="13" t="s">
        <v>52</v>
      </c>
      <c r="E12" s="3" t="s">
        <v>53</v>
      </c>
      <c r="F12" s="4" t="s">
        <v>0</v>
      </c>
      <c r="G12" s="22">
        <f>'HK1'!I4</f>
        <v>7</v>
      </c>
      <c r="H12" s="22">
        <f>'HK1'!L4</f>
        <v>7</v>
      </c>
      <c r="I12" s="22">
        <f>'HK1'!O4</f>
        <v>7</v>
      </c>
      <c r="J12" s="22">
        <f>'HK1'!R4</f>
        <v>7</v>
      </c>
      <c r="K12" s="23">
        <f>'HK1'!U4</f>
        <v>8</v>
      </c>
      <c r="L12" s="23">
        <f>'HK1'!X4</f>
        <v>8</v>
      </c>
      <c r="M12" s="22">
        <f>'HK1'!AA4</f>
        <v>5</v>
      </c>
      <c r="N12" s="22">
        <f>'HK2'!L4</f>
        <v>7</v>
      </c>
      <c r="O12" s="22">
        <f>'HK2'!I4</f>
        <v>6</v>
      </c>
      <c r="P12" s="22">
        <f>'HK2'!O4</f>
        <v>7</v>
      </c>
      <c r="Q12" s="22">
        <f>'HK2'!R4</f>
        <v>7</v>
      </c>
      <c r="R12" s="22">
        <f>'HK2'!U4</f>
        <v>8</v>
      </c>
      <c r="S12" s="22">
        <f>'HK2'!X4</f>
        <v>8</v>
      </c>
      <c r="T12" s="91">
        <f aca="true" t="shared" si="2" ref="T12:T42">IF(AND(G12="M",O12="M"),ROUND((SUMPRODUCT(H12:M12,$H$10:$M$10)+SUMPRODUCT(N12:S12,$N$10:$S$10))/(SUM($H$10:$M$10)+SUM($N$10:$S$10)),2),IF(G12="M",ROUND(SUMPRODUCT(H12:S12,$H$10:$S$10)/SUM($H$10:$S$10),2),IF(O12="M",ROUND((SUMPRODUCT(G12:M12,$G$10:$M$10)+SUMPRODUCT(N12:S12,$N$10:$S$10))/(SUM($G$10:$M$10)+SUM($N$10:$S$10)),2),ROUND(SUMPRODUCT(G12:S12,$G$10:$S$10)/SUM($G$10:$S$10),2))))</f>
        <v>7.19</v>
      </c>
      <c r="U12" s="3" t="str">
        <f t="shared" si="0"/>
        <v>Khá</v>
      </c>
      <c r="V12" s="39">
        <f aca="true" t="shared" si="3" ref="V12:V75">COUNTIF(G12:S12,"&lt;5")</f>
        <v>0</v>
      </c>
      <c r="W12" s="39">
        <f aca="true" t="shared" si="4" ref="W12:W75">SUMIF(G12:S12,"&lt;5",$G$10:$S$10)</f>
        <v>0</v>
      </c>
      <c r="X12" s="3" t="str">
        <f t="shared" si="1"/>
        <v>Học tiếp</v>
      </c>
    </row>
    <row r="13" spans="1:24" ht="25.5" customHeight="1">
      <c r="A13" s="3">
        <v>3</v>
      </c>
      <c r="B13" s="3" t="s">
        <v>236</v>
      </c>
      <c r="C13" s="12" t="s">
        <v>54</v>
      </c>
      <c r="D13" s="13" t="s">
        <v>19</v>
      </c>
      <c r="E13" s="3" t="s">
        <v>55</v>
      </c>
      <c r="F13" s="4" t="s">
        <v>21</v>
      </c>
      <c r="G13" s="22">
        <f>'HK1'!I5</f>
        <v>8</v>
      </c>
      <c r="H13" s="22">
        <f>'HK1'!L5</f>
        <v>8</v>
      </c>
      <c r="I13" s="22">
        <f>'HK1'!O5</f>
        <v>10</v>
      </c>
      <c r="J13" s="22">
        <f>'HK1'!R5</f>
        <v>7</v>
      </c>
      <c r="K13" s="23">
        <f>'HK1'!U5</f>
        <v>9</v>
      </c>
      <c r="L13" s="23">
        <f>'HK1'!X5</f>
        <v>7</v>
      </c>
      <c r="M13" s="22">
        <f>'HK1'!AA5</f>
        <v>5</v>
      </c>
      <c r="N13" s="22">
        <f>'HK2'!L5</f>
        <v>9</v>
      </c>
      <c r="O13" s="22">
        <f>'HK2'!I5</f>
        <v>8</v>
      </c>
      <c r="P13" s="22">
        <f>'HK2'!O5</f>
        <v>10</v>
      </c>
      <c r="Q13" s="22">
        <f>'HK2'!R5</f>
        <v>8</v>
      </c>
      <c r="R13" s="22">
        <f>'HK2'!U5</f>
        <v>8</v>
      </c>
      <c r="S13" s="22">
        <f>'HK2'!X5</f>
        <v>7</v>
      </c>
      <c r="T13" s="91">
        <f t="shared" si="2"/>
        <v>8.4</v>
      </c>
      <c r="U13" s="3" t="str">
        <f t="shared" si="0"/>
        <v>Giỏi</v>
      </c>
      <c r="V13" s="39">
        <f t="shared" si="3"/>
        <v>0</v>
      </c>
      <c r="W13" s="39">
        <f t="shared" si="4"/>
        <v>0</v>
      </c>
      <c r="X13" s="3" t="str">
        <f t="shared" si="1"/>
        <v>Học tiếp</v>
      </c>
    </row>
    <row r="14" spans="1:24" ht="25.5" customHeight="1">
      <c r="A14" s="1">
        <v>4</v>
      </c>
      <c r="B14" s="3" t="s">
        <v>237</v>
      </c>
      <c r="C14" s="12" t="s">
        <v>56</v>
      </c>
      <c r="D14" s="13" t="s">
        <v>19</v>
      </c>
      <c r="E14" s="3" t="s">
        <v>57</v>
      </c>
      <c r="F14" s="4" t="s">
        <v>9</v>
      </c>
      <c r="G14" s="22">
        <f>'HK1'!I6</f>
        <v>5</v>
      </c>
      <c r="H14" s="22">
        <f>'HK1'!L6</f>
        <v>7</v>
      </c>
      <c r="I14" s="22">
        <f>'HK1'!O6</f>
        <v>9</v>
      </c>
      <c r="J14" s="22">
        <f>'HK1'!R6</f>
        <v>7</v>
      </c>
      <c r="K14" s="23">
        <f>'HK1'!U6</f>
        <v>6</v>
      </c>
      <c r="L14" s="23">
        <f>'HK1'!X6</f>
        <v>6</v>
      </c>
      <c r="M14" s="22">
        <f>'HK1'!AA6</f>
        <v>5</v>
      </c>
      <c r="N14" s="22">
        <f>'HK2'!L6</f>
        <v>6</v>
      </c>
      <c r="O14" s="22">
        <f>'HK2'!I6</f>
        <v>8</v>
      </c>
      <c r="P14" s="22">
        <f>'HK2'!O6</f>
        <v>9</v>
      </c>
      <c r="Q14" s="22">
        <f>'HK2'!R6</f>
        <v>7</v>
      </c>
      <c r="R14" s="22">
        <f>'HK2'!U6</f>
        <v>9</v>
      </c>
      <c r="S14" s="22">
        <f>'HK2'!X6</f>
        <v>9</v>
      </c>
      <c r="T14" s="91">
        <f t="shared" si="2"/>
        <v>7.07</v>
      </c>
      <c r="U14" s="3" t="str">
        <f t="shared" si="0"/>
        <v>Khá</v>
      </c>
      <c r="V14" s="39">
        <f t="shared" si="3"/>
        <v>0</v>
      </c>
      <c r="W14" s="39">
        <f t="shared" si="4"/>
        <v>0</v>
      </c>
      <c r="X14" s="3" t="str">
        <f t="shared" si="1"/>
        <v>Học tiếp</v>
      </c>
    </row>
    <row r="15" spans="1:24" ht="25.5" customHeight="1">
      <c r="A15" s="3">
        <v>5</v>
      </c>
      <c r="B15" s="3" t="s">
        <v>238</v>
      </c>
      <c r="C15" s="12" t="s">
        <v>58</v>
      </c>
      <c r="D15" s="13" t="s">
        <v>19</v>
      </c>
      <c r="E15" s="3" t="s">
        <v>59</v>
      </c>
      <c r="F15" s="4" t="s">
        <v>4</v>
      </c>
      <c r="G15" s="22">
        <f>'HK1'!I88</f>
        <v>8</v>
      </c>
      <c r="H15" s="22">
        <f>'HK1'!L88</f>
        <v>7</v>
      </c>
      <c r="I15" s="22">
        <f>'HK1'!O88</f>
        <v>7</v>
      </c>
      <c r="J15" s="22">
        <f>'HK1'!R88</f>
        <v>7</v>
      </c>
      <c r="K15" s="23">
        <f>'HK1'!U88</f>
        <v>7</v>
      </c>
      <c r="L15" s="23">
        <f>'HK1'!X88</f>
        <v>5</v>
      </c>
      <c r="M15" s="22">
        <f>'HK1'!AA88</f>
        <v>5</v>
      </c>
      <c r="N15" s="22">
        <f>'HK2'!L88</f>
        <v>0</v>
      </c>
      <c r="O15" s="22">
        <f>'HK2'!I88</f>
        <v>0</v>
      </c>
      <c r="P15" s="22">
        <f>'HK2'!O88</f>
        <v>0</v>
      </c>
      <c r="Q15" s="22">
        <f>'HK2'!R88</f>
        <v>0</v>
      </c>
      <c r="R15" s="22">
        <f>'HK2'!U88</f>
        <v>0</v>
      </c>
      <c r="S15" s="22">
        <f>'HK2'!X88</f>
        <v>0</v>
      </c>
      <c r="T15" s="91">
        <f t="shared" si="2"/>
        <v>3.48</v>
      </c>
      <c r="U15" s="3" t="str">
        <f t="shared" si="0"/>
        <v>Kém</v>
      </c>
      <c r="V15" s="39">
        <f t="shared" si="3"/>
        <v>6</v>
      </c>
      <c r="W15" s="39">
        <f t="shared" si="4"/>
        <v>21</v>
      </c>
      <c r="X15" s="3" t="str">
        <f t="shared" si="1"/>
        <v>Thôi học</v>
      </c>
    </row>
    <row r="16" spans="1:24" ht="25.5" customHeight="1">
      <c r="A16" s="3">
        <v>6</v>
      </c>
      <c r="B16" s="3" t="s">
        <v>239</v>
      </c>
      <c r="C16" s="12" t="s">
        <v>60</v>
      </c>
      <c r="D16" s="13" t="s">
        <v>19</v>
      </c>
      <c r="E16" s="3" t="s">
        <v>61</v>
      </c>
      <c r="F16" s="4" t="s">
        <v>62</v>
      </c>
      <c r="G16" s="22">
        <f>'HK1'!I7</f>
        <v>8</v>
      </c>
      <c r="H16" s="22">
        <f>'HK1'!L7</f>
        <v>5</v>
      </c>
      <c r="I16" s="22">
        <f>'HK1'!O7</f>
        <v>7</v>
      </c>
      <c r="J16" s="22">
        <f>'HK1'!R7</f>
        <v>6</v>
      </c>
      <c r="K16" s="23">
        <f>'HK1'!U7</f>
        <v>7</v>
      </c>
      <c r="L16" s="23">
        <f>'HK1'!X7</f>
        <v>5</v>
      </c>
      <c r="M16" s="22">
        <f>'HK1'!AA7</f>
        <v>5</v>
      </c>
      <c r="N16" s="22">
        <f>'HK2'!L7</f>
        <v>8</v>
      </c>
      <c r="O16" s="22">
        <f>'HK2'!I7</f>
        <v>6</v>
      </c>
      <c r="P16" s="22">
        <f>'HK2'!O7</f>
        <v>6</v>
      </c>
      <c r="Q16" s="22">
        <f>'HK2'!R7</f>
        <v>6</v>
      </c>
      <c r="R16" s="22">
        <f>'HK2'!U7</f>
        <v>8</v>
      </c>
      <c r="S16" s="22">
        <f>'HK2'!X7</f>
        <v>7</v>
      </c>
      <c r="T16" s="91">
        <f t="shared" si="2"/>
        <v>6.69</v>
      </c>
      <c r="U16" s="3" t="str">
        <f t="shared" si="0"/>
        <v>TB.Khá</v>
      </c>
      <c r="V16" s="39">
        <f t="shared" si="3"/>
        <v>0</v>
      </c>
      <c r="W16" s="39">
        <f t="shared" si="4"/>
        <v>0</v>
      </c>
      <c r="X16" s="3" t="str">
        <f t="shared" si="1"/>
        <v>Học tiếp</v>
      </c>
    </row>
    <row r="17" spans="1:24" ht="25.5" customHeight="1">
      <c r="A17" s="1">
        <v>7</v>
      </c>
      <c r="B17" s="3" t="s">
        <v>240</v>
      </c>
      <c r="C17" s="12" t="s">
        <v>63</v>
      </c>
      <c r="D17" s="13" t="s">
        <v>64</v>
      </c>
      <c r="E17" s="3" t="s">
        <v>45</v>
      </c>
      <c r="F17" s="4" t="s">
        <v>2</v>
      </c>
      <c r="G17" s="22">
        <f>'HK1'!I8</f>
        <v>7</v>
      </c>
      <c r="H17" s="22">
        <f>'HK1'!L8</f>
        <v>6</v>
      </c>
      <c r="I17" s="22">
        <f>'HK1'!O8</f>
        <v>6</v>
      </c>
      <c r="J17" s="22">
        <f>'HK1'!R8</f>
        <v>7</v>
      </c>
      <c r="K17" s="23">
        <f>'HK1'!U8</f>
        <v>8</v>
      </c>
      <c r="L17" s="23">
        <f>'HK1'!X8</f>
        <v>7</v>
      </c>
      <c r="M17" s="22">
        <f>'HK1'!AA8</f>
        <v>5</v>
      </c>
      <c r="N17" s="22">
        <f>'HK2'!L8</f>
        <v>8</v>
      </c>
      <c r="O17" s="22">
        <f>'HK2'!I8</f>
        <v>5</v>
      </c>
      <c r="P17" s="22">
        <f>'HK2'!O8</f>
        <v>8</v>
      </c>
      <c r="Q17" s="22">
        <f>'HK2'!R8</f>
        <v>7</v>
      </c>
      <c r="R17" s="22">
        <f>'HK2'!U8</f>
        <v>8</v>
      </c>
      <c r="S17" s="22">
        <f>'HK2'!X8</f>
        <v>8</v>
      </c>
      <c r="T17" s="91">
        <f t="shared" si="2"/>
        <v>7.12</v>
      </c>
      <c r="U17" s="3" t="str">
        <f t="shared" si="0"/>
        <v>Khá</v>
      </c>
      <c r="V17" s="39">
        <f t="shared" si="3"/>
        <v>0</v>
      </c>
      <c r="W17" s="39">
        <f t="shared" si="4"/>
        <v>0</v>
      </c>
      <c r="X17" s="3" t="str">
        <f t="shared" si="1"/>
        <v>Học tiếp</v>
      </c>
    </row>
    <row r="18" spans="1:24" ht="25.5" customHeight="1">
      <c r="A18" s="3">
        <v>8</v>
      </c>
      <c r="B18" s="3" t="s">
        <v>241</v>
      </c>
      <c r="C18" s="12" t="s">
        <v>65</v>
      </c>
      <c r="D18" s="13" t="s">
        <v>66</v>
      </c>
      <c r="E18" s="3" t="s">
        <v>67</v>
      </c>
      <c r="F18" s="4" t="s">
        <v>40</v>
      </c>
      <c r="G18" s="22">
        <f>'HK1'!I9</f>
        <v>5</v>
      </c>
      <c r="H18" s="22">
        <f>'HK1'!L9</f>
        <v>5</v>
      </c>
      <c r="I18" s="22">
        <f>'HK1'!O9</f>
        <v>6</v>
      </c>
      <c r="J18" s="22">
        <f>'HK1'!R9</f>
        <v>5</v>
      </c>
      <c r="K18" s="23">
        <f>'HK1'!U9</f>
        <v>5</v>
      </c>
      <c r="L18" s="23">
        <f>'HK1'!X9</f>
        <v>5</v>
      </c>
      <c r="M18" s="22">
        <f>'HK1'!AA9</f>
        <v>5</v>
      </c>
      <c r="N18" s="22">
        <f>'HK2'!L9</f>
        <v>5</v>
      </c>
      <c r="O18" s="22">
        <f>'HK2'!I9</f>
        <v>7</v>
      </c>
      <c r="P18" s="22">
        <f>'HK2'!O9</f>
        <v>7</v>
      </c>
      <c r="Q18" s="22">
        <f>'HK2'!R9</f>
        <v>5</v>
      </c>
      <c r="R18" s="22">
        <f>'HK2'!U9</f>
        <v>6</v>
      </c>
      <c r="S18" s="22">
        <f>'HK2'!X9</f>
        <v>7</v>
      </c>
      <c r="T18" s="91">
        <f t="shared" si="2"/>
        <v>5.5</v>
      </c>
      <c r="U18" s="3" t="str">
        <f t="shared" si="0"/>
        <v>Trung Bình</v>
      </c>
      <c r="V18" s="39">
        <f t="shared" si="3"/>
        <v>0</v>
      </c>
      <c r="W18" s="39">
        <f t="shared" si="4"/>
        <v>0</v>
      </c>
      <c r="X18" s="3" t="str">
        <f t="shared" si="1"/>
        <v>Học tiếp</v>
      </c>
    </row>
    <row r="19" spans="1:24" ht="25.5" customHeight="1">
      <c r="A19" s="3">
        <v>9</v>
      </c>
      <c r="B19" s="3" t="s">
        <v>242</v>
      </c>
      <c r="C19" s="12" t="s">
        <v>68</v>
      </c>
      <c r="D19" s="13" t="s">
        <v>69</v>
      </c>
      <c r="E19" s="3" t="s">
        <v>61</v>
      </c>
      <c r="F19" s="4" t="s">
        <v>32</v>
      </c>
      <c r="G19" s="22">
        <f>'HK1'!I10</f>
        <v>5</v>
      </c>
      <c r="H19" s="22">
        <f>'HK1'!L10</f>
        <v>6</v>
      </c>
      <c r="I19" s="22">
        <f>'HK1'!O10</f>
        <v>7</v>
      </c>
      <c r="J19" s="22">
        <f>'HK1'!R10</f>
        <v>6</v>
      </c>
      <c r="K19" s="23">
        <f>'HK1'!U10</f>
        <v>8</v>
      </c>
      <c r="L19" s="23">
        <f>'HK1'!X10</f>
        <v>6</v>
      </c>
      <c r="M19" s="22">
        <f>'HK1'!AA10</f>
        <v>7</v>
      </c>
      <c r="N19" s="22">
        <f>'HK2'!L10</f>
        <v>5</v>
      </c>
      <c r="O19" s="22">
        <f>'HK2'!I10</f>
        <v>5</v>
      </c>
      <c r="P19" s="22">
        <f>'HK2'!O10</f>
        <v>8</v>
      </c>
      <c r="Q19" s="22">
        <f>'HK2'!R10</f>
        <v>6</v>
      </c>
      <c r="R19" s="22">
        <f>'HK2'!U10</f>
        <v>6</v>
      </c>
      <c r="S19" s="22">
        <f>'HK2'!X10</f>
        <v>8</v>
      </c>
      <c r="T19" s="91">
        <f t="shared" si="2"/>
        <v>6.14</v>
      </c>
      <c r="U19" s="3" t="str">
        <f t="shared" si="0"/>
        <v>TB.Khá</v>
      </c>
      <c r="V19" s="39">
        <f t="shared" si="3"/>
        <v>0</v>
      </c>
      <c r="W19" s="39">
        <f t="shared" si="4"/>
        <v>0</v>
      </c>
      <c r="X19" s="3" t="str">
        <f t="shared" si="1"/>
        <v>Học tiếp</v>
      </c>
    </row>
    <row r="20" spans="1:24" ht="25.5" customHeight="1">
      <c r="A20" s="1">
        <v>10</v>
      </c>
      <c r="B20" s="3" t="s">
        <v>243</v>
      </c>
      <c r="C20" s="12" t="s">
        <v>70</v>
      </c>
      <c r="D20" s="13" t="s">
        <v>71</v>
      </c>
      <c r="E20" s="3" t="s">
        <v>72</v>
      </c>
      <c r="F20" s="4" t="s">
        <v>6</v>
      </c>
      <c r="G20" s="22">
        <f>'HK1'!I11</f>
        <v>7</v>
      </c>
      <c r="H20" s="22">
        <f>'HK1'!L11</f>
        <v>7</v>
      </c>
      <c r="I20" s="22">
        <f>'HK1'!O11</f>
        <v>7</v>
      </c>
      <c r="J20" s="22">
        <f>'HK1'!R11</f>
        <v>8</v>
      </c>
      <c r="K20" s="23">
        <f>'HK1'!U11</f>
        <v>8</v>
      </c>
      <c r="L20" s="23">
        <f>'HK1'!X11</f>
        <v>6</v>
      </c>
      <c r="M20" s="22">
        <f>'HK1'!AA11</f>
        <v>5</v>
      </c>
      <c r="N20" s="22">
        <f>'HK2'!L11</f>
        <v>6</v>
      </c>
      <c r="O20" s="22">
        <f>'HK2'!I11</f>
        <v>6</v>
      </c>
      <c r="P20" s="22">
        <f>'HK2'!O11</f>
        <v>8</v>
      </c>
      <c r="Q20" s="22">
        <f>'HK2'!R11</f>
        <v>7</v>
      </c>
      <c r="R20" s="22">
        <f>'HK2'!U11</f>
        <v>7</v>
      </c>
      <c r="S20" s="22">
        <f>'HK2'!X11</f>
        <v>7</v>
      </c>
      <c r="T20" s="91">
        <f t="shared" si="2"/>
        <v>7</v>
      </c>
      <c r="U20" s="3" t="str">
        <f t="shared" si="0"/>
        <v>Khá</v>
      </c>
      <c r="V20" s="39">
        <f t="shared" si="3"/>
        <v>0</v>
      </c>
      <c r="W20" s="39">
        <f t="shared" si="4"/>
        <v>0</v>
      </c>
      <c r="X20" s="3" t="str">
        <f t="shared" si="1"/>
        <v>Học tiếp</v>
      </c>
    </row>
    <row r="21" spans="1:24" ht="25.5" customHeight="1">
      <c r="A21" s="3">
        <v>11</v>
      </c>
      <c r="B21" s="3" t="s">
        <v>244</v>
      </c>
      <c r="C21" s="12" t="s">
        <v>73</v>
      </c>
      <c r="D21" s="13" t="s">
        <v>25</v>
      </c>
      <c r="E21" s="3" t="s">
        <v>74</v>
      </c>
      <c r="F21" s="4" t="s">
        <v>75</v>
      </c>
      <c r="G21" s="22">
        <f>'HK1'!I12</f>
        <v>7</v>
      </c>
      <c r="H21" s="22">
        <f>'HK1'!L12</f>
        <v>6</v>
      </c>
      <c r="I21" s="22">
        <f>'HK1'!O12</f>
        <v>7</v>
      </c>
      <c r="J21" s="22">
        <f>'HK1'!R12</f>
        <v>8</v>
      </c>
      <c r="K21" s="23">
        <f>'HK1'!U12</f>
        <v>7</v>
      </c>
      <c r="L21" s="23">
        <f>'HK1'!X12</f>
        <v>7</v>
      </c>
      <c r="M21" s="22">
        <f>'HK1'!AA12</f>
        <v>5</v>
      </c>
      <c r="N21" s="22">
        <f>'HK2'!L12</f>
        <v>7</v>
      </c>
      <c r="O21" s="22">
        <f>'HK2'!I12</f>
        <v>7</v>
      </c>
      <c r="P21" s="22">
        <f>'HK2'!O12</f>
        <v>10</v>
      </c>
      <c r="Q21" s="22">
        <f>'HK2'!R12</f>
        <v>8</v>
      </c>
      <c r="R21" s="22">
        <f>'HK2'!U12</f>
        <v>9</v>
      </c>
      <c r="S21" s="22">
        <f>'HK2'!X12</f>
        <v>5</v>
      </c>
      <c r="T21" s="91">
        <f t="shared" si="2"/>
        <v>7.6</v>
      </c>
      <c r="U21" s="3" t="str">
        <f t="shared" si="0"/>
        <v>Khá</v>
      </c>
      <c r="V21" s="39">
        <f t="shared" si="3"/>
        <v>0</v>
      </c>
      <c r="W21" s="39">
        <f t="shared" si="4"/>
        <v>0</v>
      </c>
      <c r="X21" s="3" t="str">
        <f t="shared" si="1"/>
        <v>Học tiếp</v>
      </c>
    </row>
    <row r="22" spans="1:24" ht="25.5" customHeight="1">
      <c r="A22" s="3">
        <v>12</v>
      </c>
      <c r="B22" s="3" t="s">
        <v>245</v>
      </c>
      <c r="C22" s="12" t="s">
        <v>76</v>
      </c>
      <c r="D22" s="13" t="s">
        <v>77</v>
      </c>
      <c r="E22" s="3" t="s">
        <v>44</v>
      </c>
      <c r="F22" s="4" t="s">
        <v>3</v>
      </c>
      <c r="G22" s="22">
        <f>'HK1'!I13</f>
        <v>7</v>
      </c>
      <c r="H22" s="22">
        <f>'HK1'!L13</f>
        <v>5</v>
      </c>
      <c r="I22" s="22">
        <f>'HK1'!O13</f>
        <v>5</v>
      </c>
      <c r="J22" s="22">
        <f>'HK1'!R13</f>
        <v>7</v>
      </c>
      <c r="K22" s="23">
        <f>'HK1'!U13</f>
        <v>7</v>
      </c>
      <c r="L22" s="23">
        <f>'HK1'!X13</f>
        <v>5</v>
      </c>
      <c r="M22" s="22">
        <f>'HK1'!AA13</f>
        <v>5</v>
      </c>
      <c r="N22" s="22">
        <f>'HK2'!L13</f>
        <v>7</v>
      </c>
      <c r="O22" s="22">
        <f>'HK2'!I13</f>
        <v>6</v>
      </c>
      <c r="P22" s="22">
        <f>'HK2'!O13</f>
        <v>8</v>
      </c>
      <c r="Q22" s="22">
        <f>'HK2'!R13</f>
        <v>5</v>
      </c>
      <c r="R22" s="22">
        <f>'HK2'!U13</f>
        <v>6</v>
      </c>
      <c r="S22" s="22">
        <f>'HK2'!X13</f>
        <v>7</v>
      </c>
      <c r="T22" s="91">
        <f t="shared" si="2"/>
        <v>6.26</v>
      </c>
      <c r="U22" s="3" t="str">
        <f t="shared" si="0"/>
        <v>TB.Khá</v>
      </c>
      <c r="V22" s="39">
        <f t="shared" si="3"/>
        <v>0</v>
      </c>
      <c r="W22" s="39">
        <f t="shared" si="4"/>
        <v>0</v>
      </c>
      <c r="X22" s="3" t="str">
        <f t="shared" si="1"/>
        <v>Học tiếp</v>
      </c>
    </row>
    <row r="23" spans="1:24" ht="25.5" customHeight="1">
      <c r="A23" s="1">
        <v>13</v>
      </c>
      <c r="B23" s="3" t="s">
        <v>246</v>
      </c>
      <c r="C23" s="12" t="s">
        <v>78</v>
      </c>
      <c r="D23" s="13" t="s">
        <v>77</v>
      </c>
      <c r="E23" s="3" t="s">
        <v>79</v>
      </c>
      <c r="F23" s="4" t="s">
        <v>3</v>
      </c>
      <c r="G23" s="22">
        <f>'HK1'!I14</f>
        <v>6</v>
      </c>
      <c r="H23" s="22">
        <f>'HK1'!L14</f>
        <v>7</v>
      </c>
      <c r="I23" s="22">
        <f>'HK1'!O14</f>
        <v>7</v>
      </c>
      <c r="J23" s="22">
        <f>'HK1'!R14</f>
        <v>6</v>
      </c>
      <c r="K23" s="23">
        <f>'HK1'!U14</f>
        <v>7</v>
      </c>
      <c r="L23" s="23">
        <f>'HK1'!X14</f>
        <v>5</v>
      </c>
      <c r="M23" s="22">
        <f>'HK1'!AA14</f>
        <v>4</v>
      </c>
      <c r="N23" s="22">
        <f>'HK2'!L14</f>
        <v>6</v>
      </c>
      <c r="O23" s="22">
        <f>'HK2'!I14</f>
        <v>6</v>
      </c>
      <c r="P23" s="22">
        <f>'HK2'!O14</f>
        <v>7</v>
      </c>
      <c r="Q23" s="22">
        <f>'HK2'!R14</f>
        <v>6</v>
      </c>
      <c r="R23" s="22">
        <f>'HK2'!U14</f>
        <v>8</v>
      </c>
      <c r="S23" s="22">
        <f>'HK2'!X14</f>
        <v>6</v>
      </c>
      <c r="T23" s="91">
        <f t="shared" si="2"/>
        <v>6.45</v>
      </c>
      <c r="U23" s="3" t="str">
        <f t="shared" si="0"/>
        <v>TB.Khá</v>
      </c>
      <c r="V23" s="39">
        <f t="shared" si="3"/>
        <v>1</v>
      </c>
      <c r="W23" s="39">
        <f t="shared" si="4"/>
        <v>0</v>
      </c>
      <c r="X23" s="3" t="str">
        <f t="shared" si="1"/>
        <v>Học tiếp</v>
      </c>
    </row>
    <row r="24" spans="1:24" ht="25.5" customHeight="1">
      <c r="A24" s="3">
        <v>14</v>
      </c>
      <c r="B24" s="3" t="s">
        <v>247</v>
      </c>
      <c r="C24" s="12" t="s">
        <v>80</v>
      </c>
      <c r="D24" s="13" t="s">
        <v>77</v>
      </c>
      <c r="E24" s="3" t="s">
        <v>81</v>
      </c>
      <c r="F24" s="4" t="s">
        <v>4</v>
      </c>
      <c r="G24" s="22">
        <f>'HK1'!I15</f>
        <v>7</v>
      </c>
      <c r="H24" s="22">
        <f>'HK1'!L15</f>
        <v>6</v>
      </c>
      <c r="I24" s="22">
        <f>'HK1'!O15</f>
        <v>10</v>
      </c>
      <c r="J24" s="22">
        <f>'HK1'!R15</f>
        <v>7</v>
      </c>
      <c r="K24" s="23">
        <f>'HK1'!U15</f>
        <v>8</v>
      </c>
      <c r="L24" s="23">
        <f>'HK1'!X15</f>
        <v>6</v>
      </c>
      <c r="M24" s="22">
        <f>'HK1'!AA15</f>
        <v>6</v>
      </c>
      <c r="N24" s="22">
        <f>'HK2'!L15</f>
        <v>6</v>
      </c>
      <c r="O24" s="22">
        <f>'HK2'!I15</f>
        <v>7</v>
      </c>
      <c r="P24" s="22">
        <f>'HK2'!O15</f>
        <v>9</v>
      </c>
      <c r="Q24" s="22">
        <f>'HK2'!R15</f>
        <v>6</v>
      </c>
      <c r="R24" s="22">
        <f>'HK2'!U15</f>
        <v>8</v>
      </c>
      <c r="S24" s="22">
        <f>'HK2'!X15</f>
        <v>8</v>
      </c>
      <c r="T24" s="91">
        <f t="shared" si="2"/>
        <v>7.21</v>
      </c>
      <c r="U24" s="3" t="str">
        <f t="shared" si="0"/>
        <v>Khá</v>
      </c>
      <c r="V24" s="39">
        <f t="shared" si="3"/>
        <v>0</v>
      </c>
      <c r="W24" s="39">
        <f t="shared" si="4"/>
        <v>0</v>
      </c>
      <c r="X24" s="3" t="str">
        <f t="shared" si="1"/>
        <v>Học tiếp</v>
      </c>
    </row>
    <row r="25" spans="1:24" ht="25.5" customHeight="1">
      <c r="A25" s="3">
        <v>15</v>
      </c>
      <c r="B25" s="3" t="s">
        <v>248</v>
      </c>
      <c r="C25" s="12" t="s">
        <v>82</v>
      </c>
      <c r="D25" s="13" t="s">
        <v>77</v>
      </c>
      <c r="E25" s="3" t="s">
        <v>83</v>
      </c>
      <c r="F25" s="4" t="s">
        <v>5</v>
      </c>
      <c r="G25" s="22">
        <f>'HK1'!I16</f>
        <v>5</v>
      </c>
      <c r="H25" s="22">
        <f>'HK1'!L16</f>
        <v>5</v>
      </c>
      <c r="I25" s="22">
        <f>'HK1'!O16</f>
        <v>6</v>
      </c>
      <c r="J25" s="22">
        <f>'HK1'!R16</f>
        <v>7</v>
      </c>
      <c r="K25" s="23">
        <f>'HK1'!U16</f>
        <v>6</v>
      </c>
      <c r="L25" s="23">
        <f>'HK1'!X16</f>
        <v>5</v>
      </c>
      <c r="M25" s="22">
        <f>'HK1'!AA16</f>
        <v>5</v>
      </c>
      <c r="N25" s="22">
        <f>'HK2'!L16</f>
        <v>5</v>
      </c>
      <c r="O25" s="22">
        <f>'HK2'!I16</f>
        <v>6</v>
      </c>
      <c r="P25" s="22">
        <f>'HK2'!O16</f>
        <v>7</v>
      </c>
      <c r="Q25" s="22">
        <f>'HK2'!R16</f>
        <v>6</v>
      </c>
      <c r="R25" s="22">
        <f>'HK2'!U16</f>
        <v>8</v>
      </c>
      <c r="S25" s="22">
        <f>'HK2'!X16</f>
        <v>8</v>
      </c>
      <c r="T25" s="91">
        <f t="shared" si="2"/>
        <v>5.98</v>
      </c>
      <c r="U25" s="3" t="str">
        <f t="shared" si="0"/>
        <v>Trung Bình</v>
      </c>
      <c r="V25" s="39">
        <f t="shared" si="3"/>
        <v>0</v>
      </c>
      <c r="W25" s="39">
        <f t="shared" si="4"/>
        <v>0</v>
      </c>
      <c r="X25" s="3" t="str">
        <f t="shared" si="1"/>
        <v>Học tiếp</v>
      </c>
    </row>
    <row r="26" spans="1:24" ht="25.5" customHeight="1">
      <c r="A26" s="1">
        <v>16</v>
      </c>
      <c r="B26" s="3" t="s">
        <v>249</v>
      </c>
      <c r="C26" s="12" t="s">
        <v>84</v>
      </c>
      <c r="D26" s="13" t="s">
        <v>85</v>
      </c>
      <c r="E26" s="3" t="s">
        <v>86</v>
      </c>
      <c r="F26" s="4" t="s">
        <v>40</v>
      </c>
      <c r="G26" s="22">
        <f>'HK1'!I17</f>
        <v>5</v>
      </c>
      <c r="H26" s="22">
        <f>'HK1'!L17</f>
        <v>6</v>
      </c>
      <c r="I26" s="22">
        <f>'HK1'!O17</f>
        <v>5</v>
      </c>
      <c r="J26" s="22">
        <f>'HK1'!R17</f>
        <v>6</v>
      </c>
      <c r="K26" s="23">
        <f>'HK1'!U17</f>
        <v>8</v>
      </c>
      <c r="L26" s="23">
        <f>'HK1'!X17</f>
        <v>6</v>
      </c>
      <c r="M26" s="22">
        <f>'HK1'!AA17</f>
        <v>8</v>
      </c>
      <c r="N26" s="22">
        <f>'HK2'!L17</f>
        <v>5</v>
      </c>
      <c r="O26" s="22">
        <f>'HK2'!I17</f>
        <v>6</v>
      </c>
      <c r="P26" s="22">
        <f>'HK2'!O17</f>
        <v>8</v>
      </c>
      <c r="Q26" s="22">
        <f>'HK2'!R17</f>
        <v>7</v>
      </c>
      <c r="R26" s="22">
        <f>'HK2'!U17</f>
        <v>9</v>
      </c>
      <c r="S26" s="22">
        <f>'HK2'!X17</f>
        <v>6</v>
      </c>
      <c r="T26" s="91">
        <f t="shared" si="2"/>
        <v>6.48</v>
      </c>
      <c r="U26" s="3" t="str">
        <f t="shared" si="0"/>
        <v>TB.Khá</v>
      </c>
      <c r="V26" s="39">
        <f t="shared" si="3"/>
        <v>0</v>
      </c>
      <c r="W26" s="39">
        <f t="shared" si="4"/>
        <v>0</v>
      </c>
      <c r="X26" s="3" t="str">
        <f t="shared" si="1"/>
        <v>Học tiếp</v>
      </c>
    </row>
    <row r="27" spans="1:24" ht="25.5" customHeight="1">
      <c r="A27" s="3">
        <v>17</v>
      </c>
      <c r="B27" s="3" t="s">
        <v>250</v>
      </c>
      <c r="C27" s="12" t="s">
        <v>87</v>
      </c>
      <c r="D27" s="13" t="s">
        <v>88</v>
      </c>
      <c r="E27" s="3" t="s">
        <v>39</v>
      </c>
      <c r="F27" s="4" t="s">
        <v>32</v>
      </c>
      <c r="G27" s="22">
        <f>'HK1'!I89</f>
        <v>0</v>
      </c>
      <c r="H27" s="22">
        <f>'HK1'!L89</f>
        <v>0</v>
      </c>
      <c r="I27" s="22">
        <f>'HK1'!O89</f>
        <v>0</v>
      </c>
      <c r="J27" s="22">
        <f>'HK1'!R89</f>
        <v>0</v>
      </c>
      <c r="K27" s="23">
        <f>'HK1'!U89</f>
        <v>0</v>
      </c>
      <c r="L27" s="23">
        <f>'HK1'!X89</f>
        <v>0</v>
      </c>
      <c r="M27" s="22">
        <f>'HK1'!AA89</f>
        <v>0</v>
      </c>
      <c r="N27" s="22">
        <f>'HK2'!L89</f>
        <v>0</v>
      </c>
      <c r="O27" s="22">
        <f>'HK2'!I89</f>
        <v>0</v>
      </c>
      <c r="P27" s="22">
        <f>'HK2'!O89</f>
        <v>0</v>
      </c>
      <c r="Q27" s="22">
        <f>'HK2'!R89</f>
        <v>0</v>
      </c>
      <c r="R27" s="22">
        <f>'HK2'!U89</f>
        <v>0</v>
      </c>
      <c r="S27" s="22">
        <f>'HK2'!X89</f>
        <v>0</v>
      </c>
      <c r="T27" s="91">
        <f t="shared" si="2"/>
        <v>0</v>
      </c>
      <c r="U27" s="3" t="str">
        <f t="shared" si="0"/>
        <v>Kém</v>
      </c>
      <c r="V27" s="39">
        <f t="shared" si="3"/>
        <v>13</v>
      </c>
      <c r="W27" s="39">
        <f t="shared" si="4"/>
        <v>42</v>
      </c>
      <c r="X27" s="3" t="str">
        <f t="shared" si="1"/>
        <v>Thôi học</v>
      </c>
    </row>
    <row r="28" spans="1:24" ht="25.5" customHeight="1">
      <c r="A28" s="3">
        <v>18</v>
      </c>
      <c r="B28" s="3" t="s">
        <v>251</v>
      </c>
      <c r="C28" s="12" t="s">
        <v>89</v>
      </c>
      <c r="D28" s="13" t="s">
        <v>26</v>
      </c>
      <c r="E28" s="3" t="s">
        <v>90</v>
      </c>
      <c r="F28" s="4" t="s">
        <v>3</v>
      </c>
      <c r="G28" s="22">
        <f>'HK1'!I18</f>
        <v>8</v>
      </c>
      <c r="H28" s="22">
        <f>'HK1'!L18</f>
        <v>7</v>
      </c>
      <c r="I28" s="22">
        <f>'HK1'!O18</f>
        <v>9</v>
      </c>
      <c r="J28" s="22">
        <f>'HK1'!R18</f>
        <v>7</v>
      </c>
      <c r="K28" s="23">
        <f>'HK1'!U18</f>
        <v>8</v>
      </c>
      <c r="L28" s="23">
        <f>'HK1'!X18</f>
        <v>6</v>
      </c>
      <c r="M28" s="22">
        <f>'HK1'!AA18</f>
        <v>5</v>
      </c>
      <c r="N28" s="22">
        <f>'HK2'!L18</f>
        <v>9</v>
      </c>
      <c r="O28" s="22">
        <f>'HK2'!I18</f>
        <v>8</v>
      </c>
      <c r="P28" s="22">
        <f>'HK2'!O18</f>
        <v>10</v>
      </c>
      <c r="Q28" s="22">
        <f>'HK2'!R18</f>
        <v>7</v>
      </c>
      <c r="R28" s="22">
        <f>'HK2'!U18</f>
        <v>8</v>
      </c>
      <c r="S28" s="22">
        <f>'HK2'!X18</f>
        <v>9</v>
      </c>
      <c r="T28" s="91">
        <f t="shared" si="2"/>
        <v>7.98</v>
      </c>
      <c r="U28" s="3" t="str">
        <f t="shared" si="0"/>
        <v>Khá</v>
      </c>
      <c r="V28" s="39">
        <f t="shared" si="3"/>
        <v>0</v>
      </c>
      <c r="W28" s="39">
        <f t="shared" si="4"/>
        <v>0</v>
      </c>
      <c r="X28" s="3" t="str">
        <f t="shared" si="1"/>
        <v>Học tiếp</v>
      </c>
    </row>
    <row r="29" spans="1:24" ht="25.5" customHeight="1">
      <c r="A29" s="1">
        <v>19</v>
      </c>
      <c r="B29" s="3" t="s">
        <v>252</v>
      </c>
      <c r="C29" s="12" t="s">
        <v>82</v>
      </c>
      <c r="D29" s="13" t="s">
        <v>91</v>
      </c>
      <c r="E29" s="3" t="s">
        <v>92</v>
      </c>
      <c r="F29" s="4" t="s">
        <v>41</v>
      </c>
      <c r="G29" s="22">
        <f>'HK1'!I19</f>
        <v>5</v>
      </c>
      <c r="H29" s="22">
        <f>'HK1'!L19</f>
        <v>5</v>
      </c>
      <c r="I29" s="22">
        <f>'HK1'!O19</f>
        <v>7</v>
      </c>
      <c r="J29" s="22">
        <f>'HK1'!R19</f>
        <v>7</v>
      </c>
      <c r="K29" s="23">
        <f>'HK1'!U19</f>
        <v>7</v>
      </c>
      <c r="L29" s="23">
        <f>'HK1'!X19</f>
        <v>6</v>
      </c>
      <c r="M29" s="22">
        <f>'HK1'!AA19</f>
        <v>6</v>
      </c>
      <c r="N29" s="22">
        <f>'HK2'!L19</f>
        <v>6</v>
      </c>
      <c r="O29" s="22">
        <f>'HK2'!I19</f>
        <v>5</v>
      </c>
      <c r="P29" s="22">
        <f>'HK2'!O19</f>
        <v>6</v>
      </c>
      <c r="Q29" s="22">
        <f>'HK2'!R19</f>
        <v>7</v>
      </c>
      <c r="R29" s="22">
        <f>'HK2'!U19</f>
        <v>6</v>
      </c>
      <c r="S29" s="22">
        <f>'HK2'!X19</f>
        <v>8</v>
      </c>
      <c r="T29" s="91">
        <f t="shared" si="2"/>
        <v>6.1</v>
      </c>
      <c r="U29" s="3" t="str">
        <f t="shared" si="0"/>
        <v>TB.Khá</v>
      </c>
      <c r="V29" s="39">
        <f t="shared" si="3"/>
        <v>0</v>
      </c>
      <c r="W29" s="39">
        <f t="shared" si="4"/>
        <v>0</v>
      </c>
      <c r="X29" s="3" t="str">
        <f t="shared" si="1"/>
        <v>Học tiếp</v>
      </c>
    </row>
    <row r="30" spans="1:24" ht="25.5" customHeight="1">
      <c r="A30" s="3">
        <v>20</v>
      </c>
      <c r="B30" s="3" t="s">
        <v>253</v>
      </c>
      <c r="C30" s="12" t="s">
        <v>93</v>
      </c>
      <c r="D30" s="13" t="s">
        <v>94</v>
      </c>
      <c r="E30" s="3" t="s">
        <v>95</v>
      </c>
      <c r="F30" s="4" t="s">
        <v>40</v>
      </c>
      <c r="G30" s="22">
        <f>'HK1'!I20</f>
        <v>5</v>
      </c>
      <c r="H30" s="22">
        <f>'HK1'!L20</f>
        <v>5</v>
      </c>
      <c r="I30" s="22">
        <f>'HK1'!O20</f>
        <v>6</v>
      </c>
      <c r="J30" s="22">
        <f>'HK1'!R20</f>
        <v>6</v>
      </c>
      <c r="K30" s="23">
        <f>'HK1'!U20</f>
        <v>7</v>
      </c>
      <c r="L30" s="23">
        <f>'HK1'!X20</f>
        <v>6</v>
      </c>
      <c r="M30" s="22">
        <f>'HK1'!AA20</f>
        <v>5</v>
      </c>
      <c r="N30" s="22">
        <f>'HK2'!L20</f>
        <v>5</v>
      </c>
      <c r="O30" s="22">
        <f>'HK2'!I20</f>
        <v>6</v>
      </c>
      <c r="P30" s="22">
        <f>'HK2'!O20</f>
        <v>8</v>
      </c>
      <c r="Q30" s="22">
        <f>'HK2'!R20</f>
        <v>7</v>
      </c>
      <c r="R30" s="22">
        <f>'HK2'!U20</f>
        <v>7</v>
      </c>
      <c r="S30" s="22">
        <f>'HK2'!X20</f>
        <v>7</v>
      </c>
      <c r="T30" s="91">
        <f t="shared" si="2"/>
        <v>6.19</v>
      </c>
      <c r="U30" s="3" t="str">
        <f t="shared" si="0"/>
        <v>TB.Khá</v>
      </c>
      <c r="V30" s="39">
        <f t="shared" si="3"/>
        <v>0</v>
      </c>
      <c r="W30" s="39">
        <f t="shared" si="4"/>
        <v>0</v>
      </c>
      <c r="X30" s="3" t="str">
        <f t="shared" si="1"/>
        <v>Học tiếp</v>
      </c>
    </row>
    <row r="31" spans="1:24" ht="25.5" customHeight="1">
      <c r="A31" s="3">
        <v>21</v>
      </c>
      <c r="B31" s="3" t="s">
        <v>254</v>
      </c>
      <c r="C31" s="12" t="s">
        <v>76</v>
      </c>
      <c r="D31" s="13" t="s">
        <v>94</v>
      </c>
      <c r="E31" s="3" t="s">
        <v>96</v>
      </c>
      <c r="F31" s="4" t="s">
        <v>97</v>
      </c>
      <c r="G31" s="22">
        <f>'HK1'!I21</f>
        <v>5</v>
      </c>
      <c r="H31" s="22">
        <f>'HK1'!L21</f>
        <v>6</v>
      </c>
      <c r="I31" s="22">
        <f>'HK1'!O21</f>
        <v>6</v>
      </c>
      <c r="J31" s="22">
        <f>'HK1'!R21</f>
        <v>7</v>
      </c>
      <c r="K31" s="23">
        <f>'HK1'!U21</f>
        <v>9</v>
      </c>
      <c r="L31" s="23">
        <f>'HK1'!X21</f>
        <v>7</v>
      </c>
      <c r="M31" s="22">
        <f>'HK1'!AA21</f>
        <v>7</v>
      </c>
      <c r="N31" s="22">
        <f>'HK2'!L21</f>
        <v>5</v>
      </c>
      <c r="O31" s="22">
        <f>'HK2'!I21</f>
        <v>7</v>
      </c>
      <c r="P31" s="22">
        <f>'HK2'!O21</f>
        <v>7</v>
      </c>
      <c r="Q31" s="22">
        <f>'HK2'!R21</f>
        <v>6</v>
      </c>
      <c r="R31" s="22">
        <f>'HK2'!U21</f>
        <v>7</v>
      </c>
      <c r="S31" s="22">
        <f>'HK2'!X21</f>
        <v>8</v>
      </c>
      <c r="T31" s="91">
        <f t="shared" si="2"/>
        <v>6.45</v>
      </c>
      <c r="U31" s="3" t="str">
        <f t="shared" si="0"/>
        <v>TB.Khá</v>
      </c>
      <c r="V31" s="39">
        <f t="shared" si="3"/>
        <v>0</v>
      </c>
      <c r="W31" s="39">
        <f t="shared" si="4"/>
        <v>0</v>
      </c>
      <c r="X31" s="3" t="str">
        <f t="shared" si="1"/>
        <v>Học tiếp</v>
      </c>
    </row>
    <row r="32" spans="1:24" ht="25.5" customHeight="1">
      <c r="A32" s="1">
        <v>22</v>
      </c>
      <c r="B32" s="3" t="s">
        <v>255</v>
      </c>
      <c r="C32" s="12" t="s">
        <v>98</v>
      </c>
      <c r="D32" s="13" t="s">
        <v>99</v>
      </c>
      <c r="E32" s="3" t="s">
        <v>100</v>
      </c>
      <c r="F32" s="4" t="s">
        <v>3</v>
      </c>
      <c r="G32" s="22">
        <f>'HK1'!I22</f>
        <v>8</v>
      </c>
      <c r="H32" s="22">
        <f>'HK1'!L22</f>
        <v>5</v>
      </c>
      <c r="I32" s="22">
        <f>'HK1'!O22</f>
        <v>6</v>
      </c>
      <c r="J32" s="22">
        <f>'HK1'!R22</f>
        <v>6</v>
      </c>
      <c r="K32" s="23">
        <f>'HK1'!U22</f>
        <v>8</v>
      </c>
      <c r="L32" s="23">
        <f>'HK1'!X22</f>
        <v>6</v>
      </c>
      <c r="M32" s="22">
        <f>'HK1'!AA22</f>
        <v>5</v>
      </c>
      <c r="N32" s="22">
        <f>'HK2'!L22</f>
        <v>8</v>
      </c>
      <c r="O32" s="22">
        <f>'HK2'!I22</f>
        <v>7</v>
      </c>
      <c r="P32" s="22">
        <f>'HK2'!O22</f>
        <v>8</v>
      </c>
      <c r="Q32" s="22">
        <f>'HK2'!R22</f>
        <v>6</v>
      </c>
      <c r="R32" s="22">
        <f>'HK2'!U22</f>
        <v>6</v>
      </c>
      <c r="S32" s="22">
        <f>'HK2'!X22</f>
        <v>6</v>
      </c>
      <c r="T32" s="91">
        <f t="shared" si="2"/>
        <v>6.86</v>
      </c>
      <c r="U32" s="3" t="str">
        <f t="shared" si="0"/>
        <v>TB.Khá</v>
      </c>
      <c r="V32" s="39">
        <f t="shared" si="3"/>
        <v>0</v>
      </c>
      <c r="W32" s="39">
        <f t="shared" si="4"/>
        <v>0</v>
      </c>
      <c r="X32" s="3" t="str">
        <f t="shared" si="1"/>
        <v>Học tiếp</v>
      </c>
    </row>
    <row r="33" spans="1:24" ht="25.5" customHeight="1">
      <c r="A33" s="3">
        <v>23</v>
      </c>
      <c r="B33" s="3" t="s">
        <v>256</v>
      </c>
      <c r="C33" s="12" t="s">
        <v>63</v>
      </c>
      <c r="D33" s="13" t="s">
        <v>99</v>
      </c>
      <c r="E33" s="3" t="s">
        <v>101</v>
      </c>
      <c r="F33" s="4" t="s">
        <v>0</v>
      </c>
      <c r="G33" s="22">
        <f>'HK1'!I23</f>
        <v>6</v>
      </c>
      <c r="H33" s="22">
        <f>'HK1'!L23</f>
        <v>7</v>
      </c>
      <c r="I33" s="22">
        <f>'HK1'!O23</f>
        <v>5</v>
      </c>
      <c r="J33" s="22">
        <f>'HK1'!R23</f>
        <v>7</v>
      </c>
      <c r="K33" s="23">
        <f>'HK1'!U23</f>
        <v>8</v>
      </c>
      <c r="L33" s="23">
        <f>'HK1'!X23</f>
        <v>5</v>
      </c>
      <c r="M33" s="22">
        <f>'HK1'!AA23</f>
        <v>5</v>
      </c>
      <c r="N33" s="22">
        <f>'HK2'!L23</f>
        <v>6</v>
      </c>
      <c r="O33" s="22">
        <f>'HK2'!I23</f>
        <v>7</v>
      </c>
      <c r="P33" s="22">
        <f>'HK2'!O23</f>
        <v>8</v>
      </c>
      <c r="Q33" s="22">
        <f>'HK2'!R23</f>
        <v>7</v>
      </c>
      <c r="R33" s="22">
        <f>'HK2'!U23</f>
        <v>7</v>
      </c>
      <c r="S33" s="22">
        <f>'HK2'!X23</f>
        <v>8</v>
      </c>
      <c r="T33" s="91">
        <f t="shared" si="2"/>
        <v>6.67</v>
      </c>
      <c r="U33" s="3" t="str">
        <f t="shared" si="0"/>
        <v>TB.Khá</v>
      </c>
      <c r="V33" s="39">
        <f t="shared" si="3"/>
        <v>0</v>
      </c>
      <c r="W33" s="39">
        <f t="shared" si="4"/>
        <v>0</v>
      </c>
      <c r="X33" s="3" t="str">
        <f t="shared" si="1"/>
        <v>Học tiếp</v>
      </c>
    </row>
    <row r="34" spans="1:24" ht="25.5" customHeight="1">
      <c r="A34" s="3">
        <v>24</v>
      </c>
      <c r="B34" s="3" t="s">
        <v>257</v>
      </c>
      <c r="C34" s="12" t="s">
        <v>102</v>
      </c>
      <c r="D34" s="13" t="s">
        <v>103</v>
      </c>
      <c r="E34" s="3" t="s">
        <v>20</v>
      </c>
      <c r="F34" s="4" t="s">
        <v>10</v>
      </c>
      <c r="G34" s="22">
        <f>'HK1'!I24</f>
        <v>9</v>
      </c>
      <c r="H34" s="22">
        <f>'HK1'!L24</f>
        <v>6</v>
      </c>
      <c r="I34" s="22">
        <f>'HK1'!O24</f>
        <v>7</v>
      </c>
      <c r="J34" s="22">
        <f>'HK1'!R24</f>
        <v>7</v>
      </c>
      <c r="K34" s="23">
        <f>'HK1'!U24</f>
        <v>8</v>
      </c>
      <c r="L34" s="23">
        <f>'HK1'!X24</f>
        <v>6</v>
      </c>
      <c r="M34" s="22">
        <f>'HK1'!AA24</f>
        <v>6</v>
      </c>
      <c r="N34" s="22">
        <f>'HK2'!L24</f>
        <v>8</v>
      </c>
      <c r="O34" s="22">
        <f>'HK2'!I24</f>
        <v>7</v>
      </c>
      <c r="P34" s="22">
        <f>'HK2'!O24</f>
        <v>9</v>
      </c>
      <c r="Q34" s="22">
        <f>'HK2'!R24</f>
        <v>6</v>
      </c>
      <c r="R34" s="22">
        <f>'HK2'!U24</f>
        <v>7</v>
      </c>
      <c r="S34" s="22">
        <f>'HK2'!X24</f>
        <v>8</v>
      </c>
      <c r="T34" s="91">
        <f t="shared" si="2"/>
        <v>7.38</v>
      </c>
      <c r="U34" s="3" t="str">
        <f t="shared" si="0"/>
        <v>Khá</v>
      </c>
      <c r="V34" s="39">
        <f t="shared" si="3"/>
        <v>0</v>
      </c>
      <c r="W34" s="39">
        <f t="shared" si="4"/>
        <v>0</v>
      </c>
      <c r="X34" s="3" t="str">
        <f t="shared" si="1"/>
        <v>Học tiếp</v>
      </c>
    </row>
    <row r="35" spans="1:24" ht="25.5" customHeight="1">
      <c r="A35" s="1">
        <v>25</v>
      </c>
      <c r="B35" s="3" t="s">
        <v>258</v>
      </c>
      <c r="C35" s="12" t="s">
        <v>104</v>
      </c>
      <c r="D35" s="13" t="s">
        <v>105</v>
      </c>
      <c r="E35" s="3" t="s">
        <v>106</v>
      </c>
      <c r="F35" s="4" t="s">
        <v>1</v>
      </c>
      <c r="G35" s="22">
        <f>'HK1'!I25</f>
        <v>6</v>
      </c>
      <c r="H35" s="22">
        <f>'HK1'!L25</f>
        <v>5</v>
      </c>
      <c r="I35" s="22">
        <f>'HK1'!O25</f>
        <v>8</v>
      </c>
      <c r="J35" s="22">
        <f>'HK1'!R25</f>
        <v>7</v>
      </c>
      <c r="K35" s="23">
        <f>'HK1'!U25</f>
        <v>9</v>
      </c>
      <c r="L35" s="23">
        <f>'HK1'!X25</f>
        <v>6</v>
      </c>
      <c r="M35" s="22">
        <f>'HK1'!AA25</f>
        <v>8</v>
      </c>
      <c r="N35" s="22">
        <f>'HK2'!L25</f>
        <v>5</v>
      </c>
      <c r="O35" s="22">
        <f>'HK2'!I25</f>
        <v>7</v>
      </c>
      <c r="P35" s="22">
        <f>'HK2'!O25</f>
        <v>9</v>
      </c>
      <c r="Q35" s="22">
        <f>'HK2'!R25</f>
        <v>7</v>
      </c>
      <c r="R35" s="22">
        <f>'HK2'!U25</f>
        <v>6</v>
      </c>
      <c r="S35" s="22">
        <f>'HK2'!X25</f>
        <v>8</v>
      </c>
      <c r="T35" s="91">
        <f t="shared" si="2"/>
        <v>6.79</v>
      </c>
      <c r="U35" s="3" t="str">
        <f t="shared" si="0"/>
        <v>TB.Khá</v>
      </c>
      <c r="V35" s="39">
        <f t="shared" si="3"/>
        <v>0</v>
      </c>
      <c r="W35" s="39">
        <f t="shared" si="4"/>
        <v>0</v>
      </c>
      <c r="X35" s="3" t="str">
        <f t="shared" si="1"/>
        <v>Học tiếp</v>
      </c>
    </row>
    <row r="36" spans="1:24" ht="25.5" customHeight="1">
      <c r="A36" s="3">
        <v>26</v>
      </c>
      <c r="B36" s="3" t="s">
        <v>259</v>
      </c>
      <c r="C36" s="12" t="s">
        <v>107</v>
      </c>
      <c r="D36" s="13" t="s">
        <v>108</v>
      </c>
      <c r="E36" s="3" t="s">
        <v>34</v>
      </c>
      <c r="F36" s="4" t="s">
        <v>109</v>
      </c>
      <c r="G36" s="22">
        <f>'HK1'!I26</f>
        <v>6</v>
      </c>
      <c r="H36" s="22">
        <f>'HK1'!L26</f>
        <v>5</v>
      </c>
      <c r="I36" s="22">
        <f>'HK1'!O26</f>
        <v>7</v>
      </c>
      <c r="J36" s="22">
        <f>'HK1'!R26</f>
        <v>5</v>
      </c>
      <c r="K36" s="23">
        <f>'HK1'!U26</f>
        <v>8</v>
      </c>
      <c r="L36" s="23">
        <f>'HK1'!X26</f>
        <v>5</v>
      </c>
      <c r="M36" s="22">
        <f>'HK1'!AA26</f>
        <v>5</v>
      </c>
      <c r="N36" s="22">
        <f>'HK2'!L26</f>
        <v>7</v>
      </c>
      <c r="O36" s="22">
        <f>'HK2'!I26</f>
        <v>7</v>
      </c>
      <c r="P36" s="22">
        <f>'HK2'!O26</f>
        <v>9</v>
      </c>
      <c r="Q36" s="22">
        <f>'HK2'!R26</f>
        <v>7</v>
      </c>
      <c r="R36" s="22">
        <f>'HK2'!U26</f>
        <v>7</v>
      </c>
      <c r="S36" s="22">
        <f>'HK2'!X26</f>
        <v>7</v>
      </c>
      <c r="T36" s="91">
        <f t="shared" si="2"/>
        <v>6.74</v>
      </c>
      <c r="U36" s="3" t="str">
        <f t="shared" si="0"/>
        <v>TB.Khá</v>
      </c>
      <c r="V36" s="39">
        <f t="shared" si="3"/>
        <v>0</v>
      </c>
      <c r="W36" s="39">
        <f t="shared" si="4"/>
        <v>0</v>
      </c>
      <c r="X36" s="3" t="str">
        <f t="shared" si="1"/>
        <v>Học tiếp</v>
      </c>
    </row>
    <row r="37" spans="1:24" ht="25.5" customHeight="1">
      <c r="A37" s="3">
        <v>27</v>
      </c>
      <c r="B37" s="3" t="s">
        <v>260</v>
      </c>
      <c r="C37" s="12" t="s">
        <v>110</v>
      </c>
      <c r="D37" s="13" t="s">
        <v>111</v>
      </c>
      <c r="E37" s="3" t="s">
        <v>112</v>
      </c>
      <c r="F37" s="4" t="s">
        <v>109</v>
      </c>
      <c r="G37" s="22">
        <f>'HK1'!I27</f>
        <v>9</v>
      </c>
      <c r="H37" s="22">
        <f>'HK1'!L27</f>
        <v>7</v>
      </c>
      <c r="I37" s="22">
        <f>'HK1'!O27</f>
        <v>5</v>
      </c>
      <c r="J37" s="22">
        <f>'HK1'!R27</f>
        <v>7</v>
      </c>
      <c r="K37" s="23">
        <f>'HK1'!U27</f>
        <v>8</v>
      </c>
      <c r="L37" s="23">
        <f>'HK1'!X27</f>
        <v>7</v>
      </c>
      <c r="M37" s="22">
        <f>'HK1'!AA27</f>
        <v>5</v>
      </c>
      <c r="N37" s="22">
        <f>'HK2'!L27</f>
        <v>9</v>
      </c>
      <c r="O37" s="22">
        <f>'HK2'!I27</f>
        <v>7</v>
      </c>
      <c r="P37" s="22">
        <f>'HK2'!O27</f>
        <v>8</v>
      </c>
      <c r="Q37" s="22">
        <f>'HK2'!R27</f>
        <v>7</v>
      </c>
      <c r="R37" s="22">
        <f>'HK2'!U27</f>
        <v>7</v>
      </c>
      <c r="S37" s="22">
        <f>'HK2'!X27</f>
        <v>10</v>
      </c>
      <c r="T37" s="91">
        <f t="shared" si="2"/>
        <v>7.52</v>
      </c>
      <c r="U37" s="3" t="str">
        <f t="shared" si="0"/>
        <v>Khá</v>
      </c>
      <c r="V37" s="39">
        <f t="shared" si="3"/>
        <v>0</v>
      </c>
      <c r="W37" s="39">
        <f t="shared" si="4"/>
        <v>0</v>
      </c>
      <c r="X37" s="3" t="str">
        <f t="shared" si="1"/>
        <v>Học tiếp</v>
      </c>
    </row>
    <row r="38" spans="1:24" ht="25.5" customHeight="1">
      <c r="A38" s="1">
        <v>28</v>
      </c>
      <c r="B38" s="3" t="s">
        <v>261</v>
      </c>
      <c r="C38" s="12" t="s">
        <v>113</v>
      </c>
      <c r="D38" s="13" t="s">
        <v>114</v>
      </c>
      <c r="E38" s="3" t="s">
        <v>115</v>
      </c>
      <c r="F38" s="4" t="s">
        <v>3</v>
      </c>
      <c r="G38" s="22">
        <f>'HK1'!I28</f>
        <v>6</v>
      </c>
      <c r="H38" s="22">
        <f>'HK1'!L28</f>
        <v>6</v>
      </c>
      <c r="I38" s="22">
        <f>'HK1'!O28</f>
        <v>8</v>
      </c>
      <c r="J38" s="22">
        <f>'HK1'!R28</f>
        <v>6</v>
      </c>
      <c r="K38" s="23">
        <f>'HK1'!U28</f>
        <v>7</v>
      </c>
      <c r="L38" s="23">
        <f>'HK1'!X28</f>
        <v>5</v>
      </c>
      <c r="M38" s="22">
        <f>'HK1'!AA28</f>
        <v>5</v>
      </c>
      <c r="N38" s="22">
        <f>'HK2'!L28</f>
        <v>7</v>
      </c>
      <c r="O38" s="22">
        <f>'HK2'!I28</f>
        <v>6</v>
      </c>
      <c r="P38" s="22">
        <f>'HK2'!O28</f>
        <v>9</v>
      </c>
      <c r="Q38" s="22">
        <f>'HK2'!R28</f>
        <v>6</v>
      </c>
      <c r="R38" s="22">
        <f>'HK2'!U28</f>
        <v>8</v>
      </c>
      <c r="S38" s="22">
        <f>'HK2'!X28</f>
        <v>5</v>
      </c>
      <c r="T38" s="91">
        <f t="shared" si="2"/>
        <v>6.76</v>
      </c>
      <c r="U38" s="3" t="str">
        <f t="shared" si="0"/>
        <v>TB.Khá</v>
      </c>
      <c r="V38" s="39">
        <f t="shared" si="3"/>
        <v>0</v>
      </c>
      <c r="W38" s="39">
        <f t="shared" si="4"/>
        <v>0</v>
      </c>
      <c r="X38" s="3" t="str">
        <f t="shared" si="1"/>
        <v>Học tiếp</v>
      </c>
    </row>
    <row r="39" spans="1:24" ht="25.5" customHeight="1">
      <c r="A39" s="3">
        <v>29</v>
      </c>
      <c r="B39" s="3" t="s">
        <v>262</v>
      </c>
      <c r="C39" s="12" t="s">
        <v>116</v>
      </c>
      <c r="D39" s="13" t="s">
        <v>30</v>
      </c>
      <c r="E39" s="3" t="s">
        <v>117</v>
      </c>
      <c r="F39" s="4" t="s">
        <v>2</v>
      </c>
      <c r="G39" s="22">
        <f>'HK1'!I29</f>
        <v>6</v>
      </c>
      <c r="H39" s="22">
        <f>'HK1'!L29</f>
        <v>6</v>
      </c>
      <c r="I39" s="22">
        <f>'HK1'!O29</f>
        <v>9</v>
      </c>
      <c r="J39" s="22">
        <f>'HK1'!R29</f>
        <v>7</v>
      </c>
      <c r="K39" s="23">
        <f>'HK1'!U29</f>
        <v>7</v>
      </c>
      <c r="L39" s="23">
        <f>'HK1'!X29</f>
        <v>5</v>
      </c>
      <c r="M39" s="22">
        <f>'HK1'!AA29</f>
        <v>6</v>
      </c>
      <c r="N39" s="22">
        <f>'HK2'!L29</f>
        <v>6</v>
      </c>
      <c r="O39" s="22">
        <f>'HK2'!I29</f>
        <v>7</v>
      </c>
      <c r="P39" s="22">
        <f>'HK2'!O29</f>
        <v>8</v>
      </c>
      <c r="Q39" s="22">
        <f>'HK2'!R29</f>
        <v>8</v>
      </c>
      <c r="R39" s="22">
        <f>'HK2'!U29</f>
        <v>8</v>
      </c>
      <c r="S39" s="22">
        <f>'HK2'!X29</f>
        <v>10</v>
      </c>
      <c r="T39" s="91">
        <f t="shared" si="2"/>
        <v>7</v>
      </c>
      <c r="U39" s="3" t="str">
        <f t="shared" si="0"/>
        <v>Khá</v>
      </c>
      <c r="V39" s="39">
        <f t="shared" si="3"/>
        <v>0</v>
      </c>
      <c r="W39" s="39">
        <f t="shared" si="4"/>
        <v>0</v>
      </c>
      <c r="X39" s="3" t="str">
        <f t="shared" si="1"/>
        <v>Học tiếp</v>
      </c>
    </row>
    <row r="40" spans="1:24" ht="25.5" customHeight="1">
      <c r="A40" s="3">
        <v>30</v>
      </c>
      <c r="B40" s="3" t="s">
        <v>263</v>
      </c>
      <c r="C40" s="12" t="s">
        <v>118</v>
      </c>
      <c r="D40" s="13" t="s">
        <v>30</v>
      </c>
      <c r="E40" s="3" t="s">
        <v>119</v>
      </c>
      <c r="F40" s="4" t="s">
        <v>28</v>
      </c>
      <c r="G40" s="22">
        <f>'HK1'!I30</f>
        <v>5</v>
      </c>
      <c r="H40" s="22">
        <f>'HK1'!L30</f>
        <v>5</v>
      </c>
      <c r="I40" s="22">
        <f>'HK1'!O30</f>
        <v>7</v>
      </c>
      <c r="J40" s="22">
        <f>'HK1'!R30</f>
        <v>5</v>
      </c>
      <c r="K40" s="23">
        <f>'HK1'!U30</f>
        <v>5</v>
      </c>
      <c r="L40" s="23">
        <f>'HK1'!X30</f>
        <v>6</v>
      </c>
      <c r="M40" s="22">
        <f>'HK1'!AA30</f>
        <v>5</v>
      </c>
      <c r="N40" s="22">
        <f>'HK2'!L30</f>
        <v>5</v>
      </c>
      <c r="O40" s="22">
        <f>'HK2'!I30</f>
        <v>4</v>
      </c>
      <c r="P40" s="22">
        <f>'HK2'!O30</f>
        <v>7</v>
      </c>
      <c r="Q40" s="22">
        <f>'HK2'!R30</f>
        <v>6</v>
      </c>
      <c r="R40" s="22">
        <f>'HK2'!U30</f>
        <v>7</v>
      </c>
      <c r="S40" s="22">
        <f>'HK2'!X30</f>
        <v>7</v>
      </c>
      <c r="T40" s="91">
        <f t="shared" si="2"/>
        <v>5.64</v>
      </c>
      <c r="U40" s="3" t="str">
        <f t="shared" si="0"/>
        <v>Trung Bình</v>
      </c>
      <c r="V40" s="39">
        <f t="shared" si="3"/>
        <v>1</v>
      </c>
      <c r="W40" s="39">
        <f t="shared" si="4"/>
        <v>3</v>
      </c>
      <c r="X40" s="3" t="str">
        <f t="shared" si="1"/>
        <v>Học tiếp</v>
      </c>
    </row>
    <row r="41" spans="1:24" ht="25.5" customHeight="1">
      <c r="A41" s="1">
        <v>31</v>
      </c>
      <c r="B41" s="3" t="s">
        <v>264</v>
      </c>
      <c r="C41" s="12" t="s">
        <v>120</v>
      </c>
      <c r="D41" s="13" t="s">
        <v>121</v>
      </c>
      <c r="E41" s="3" t="s">
        <v>122</v>
      </c>
      <c r="F41" s="4" t="s">
        <v>32</v>
      </c>
      <c r="G41" s="22">
        <f>'HK1'!I31</f>
        <v>10</v>
      </c>
      <c r="H41" s="22">
        <f>'HK1'!L31</f>
        <v>5</v>
      </c>
      <c r="I41" s="22">
        <f>'HK1'!O31</f>
        <v>5</v>
      </c>
      <c r="J41" s="22">
        <f>'HK1'!R31</f>
        <v>6</v>
      </c>
      <c r="K41" s="23">
        <f>'HK1'!U31</f>
        <v>9</v>
      </c>
      <c r="L41" s="23">
        <f>'HK1'!X31</f>
        <v>7</v>
      </c>
      <c r="M41" s="22">
        <f>'HK1'!AA31</f>
        <v>6</v>
      </c>
      <c r="N41" s="22">
        <f>'HK2'!L31</f>
        <v>9</v>
      </c>
      <c r="O41" s="22">
        <f>'HK2'!I31</f>
        <v>8</v>
      </c>
      <c r="P41" s="22">
        <f>'HK2'!O31</f>
        <v>9</v>
      </c>
      <c r="Q41" s="22">
        <f>'HK2'!R31</f>
        <v>6</v>
      </c>
      <c r="R41" s="22">
        <f>'HK2'!U31</f>
        <v>8</v>
      </c>
      <c r="S41" s="22">
        <f>'HK2'!X31</f>
        <v>8</v>
      </c>
      <c r="T41" s="91">
        <f t="shared" si="2"/>
        <v>7.67</v>
      </c>
      <c r="U41" s="3" t="str">
        <f t="shared" si="0"/>
        <v>Khá</v>
      </c>
      <c r="V41" s="39">
        <f t="shared" si="3"/>
        <v>0</v>
      </c>
      <c r="W41" s="39">
        <f t="shared" si="4"/>
        <v>0</v>
      </c>
      <c r="X41" s="3" t="str">
        <f t="shared" si="1"/>
        <v>Học tiếp</v>
      </c>
    </row>
    <row r="42" spans="1:24" ht="25.5" customHeight="1">
      <c r="A42" s="3">
        <v>32</v>
      </c>
      <c r="B42" s="3" t="s">
        <v>265</v>
      </c>
      <c r="C42" s="12" t="s">
        <v>123</v>
      </c>
      <c r="D42" s="13" t="s">
        <v>31</v>
      </c>
      <c r="E42" s="3" t="s">
        <v>124</v>
      </c>
      <c r="F42" s="4" t="s">
        <v>125</v>
      </c>
      <c r="G42" s="22">
        <f>'HK1'!I32</f>
        <v>5</v>
      </c>
      <c r="H42" s="22">
        <f>'HK1'!L32</f>
        <v>5</v>
      </c>
      <c r="I42" s="22">
        <f>'HK1'!O32</f>
        <v>5</v>
      </c>
      <c r="J42" s="22">
        <f>'HK1'!R32</f>
        <v>5</v>
      </c>
      <c r="K42" s="23">
        <f>'HK1'!U32</f>
        <v>7</v>
      </c>
      <c r="L42" s="23">
        <f>'HK1'!X32</f>
        <v>5</v>
      </c>
      <c r="M42" s="22">
        <f>'HK1'!AA32</f>
        <v>6</v>
      </c>
      <c r="N42" s="22">
        <f>'HK2'!L32</f>
        <v>6</v>
      </c>
      <c r="O42" s="22">
        <f>'HK2'!I32</f>
        <v>5</v>
      </c>
      <c r="P42" s="22">
        <f>'HK2'!O32</f>
        <v>8</v>
      </c>
      <c r="Q42" s="22">
        <f>'HK2'!R32</f>
        <v>5</v>
      </c>
      <c r="R42" s="22">
        <f>'HK2'!U32</f>
        <v>7</v>
      </c>
      <c r="S42" s="22">
        <f>'HK2'!X32</f>
        <v>6</v>
      </c>
      <c r="T42" s="91">
        <f t="shared" si="2"/>
        <v>5.79</v>
      </c>
      <c r="U42" s="3" t="str">
        <f t="shared" si="0"/>
        <v>Trung Bình</v>
      </c>
      <c r="V42" s="39">
        <f t="shared" si="3"/>
        <v>0</v>
      </c>
      <c r="W42" s="39">
        <f t="shared" si="4"/>
        <v>0</v>
      </c>
      <c r="X42" s="3" t="str">
        <f t="shared" si="1"/>
        <v>Học tiếp</v>
      </c>
    </row>
    <row r="43" spans="1:24" ht="25.5" customHeight="1">
      <c r="A43" s="3">
        <v>33</v>
      </c>
      <c r="B43" s="3" t="s">
        <v>266</v>
      </c>
      <c r="C43" s="12" t="s">
        <v>126</v>
      </c>
      <c r="D43" s="13" t="s">
        <v>33</v>
      </c>
      <c r="E43" s="3" t="s">
        <v>127</v>
      </c>
      <c r="F43" s="4" t="s">
        <v>109</v>
      </c>
      <c r="G43" s="22">
        <f>'HK1'!I33</f>
        <v>5</v>
      </c>
      <c r="H43" s="22">
        <f>'HK1'!L33</f>
        <v>6</v>
      </c>
      <c r="I43" s="22">
        <f>'HK1'!O33</f>
        <v>6</v>
      </c>
      <c r="J43" s="22">
        <f>'HK1'!R33</f>
        <v>5</v>
      </c>
      <c r="K43" s="23">
        <f>'HK1'!U33</f>
        <v>6</v>
      </c>
      <c r="L43" s="23">
        <f>'HK1'!X33</f>
        <v>6</v>
      </c>
      <c r="M43" s="22">
        <f>'HK1'!AA33</f>
        <v>7</v>
      </c>
      <c r="N43" s="22">
        <f>'HK2'!L33</f>
        <v>5</v>
      </c>
      <c r="O43" s="22">
        <f>'HK2'!I33</f>
        <v>5</v>
      </c>
      <c r="P43" s="22">
        <f>'HK2'!O33</f>
        <v>5</v>
      </c>
      <c r="Q43" s="22">
        <f>'HK2'!R33</f>
        <v>7</v>
      </c>
      <c r="R43" s="22">
        <f>'HK2'!U33</f>
        <v>6</v>
      </c>
      <c r="S43" s="22">
        <f>'HK2'!X33</f>
        <v>8</v>
      </c>
      <c r="T43" s="91">
        <f aca="true" t="shared" si="5" ref="T43:T74">IF(AND(G43="M",O43="M"),ROUND((SUMPRODUCT(H43:M43,$H$10:$M$10)+SUMPRODUCT(N43:S43,$N$10:$S$10))/(SUM($H$10:$M$10)+SUM($N$10:$S$10)),2),IF(G43="M",ROUND(SUMPRODUCT(H43:S43,$H$10:$S$10)/SUM($H$10:$S$10),2),IF(O43="M",ROUND((SUMPRODUCT(G43:M43,$G$10:$M$10)+SUMPRODUCT(N43:S43,$N$10:$S$10))/(SUM($G$10:$M$10)+SUM($N$10:$S$10)),2),ROUND(SUMPRODUCT(G43:S43,$G$10:$S$10)/SUM($G$10:$S$10),2))))</f>
        <v>5.64</v>
      </c>
      <c r="U43" s="3" t="str">
        <f aca="true" t="shared" si="6" ref="U43:U74">IF(T43&gt;=9,"Xuất Sắc",IF(T43&gt;=8,"Giỏi",IF(T43&gt;=7,"Khá",IF(T43&gt;=6,"TB.Khá",IF(T43&gt;=5,"Trung Bình",IF(T43&gt;=4,"Yếu","Kém"))))))</f>
        <v>Trung Bình</v>
      </c>
      <c r="V43" s="39">
        <f t="shared" si="3"/>
        <v>0</v>
      </c>
      <c r="W43" s="39">
        <f t="shared" si="4"/>
        <v>0</v>
      </c>
      <c r="X43" s="3" t="str">
        <f aca="true" t="shared" si="7" ref="X43:X74">IF(AND(T43&gt;=5,W43&lt;=25),"Học tiếp",IF(T43&lt;3.5,"Thôi học","Ngừng học"))</f>
        <v>Học tiếp</v>
      </c>
    </row>
    <row r="44" spans="1:24" ht="25.5" customHeight="1">
      <c r="A44" s="1">
        <v>34</v>
      </c>
      <c r="B44" s="3" t="s">
        <v>267</v>
      </c>
      <c r="C44" s="12" t="s">
        <v>128</v>
      </c>
      <c r="D44" s="13" t="s">
        <v>33</v>
      </c>
      <c r="E44" s="3" t="s">
        <v>129</v>
      </c>
      <c r="F44" s="4" t="s">
        <v>40</v>
      </c>
      <c r="G44" s="22">
        <f>'HK1'!I34</f>
        <v>5</v>
      </c>
      <c r="H44" s="22">
        <f>'HK1'!L34</f>
        <v>6</v>
      </c>
      <c r="I44" s="22">
        <f>'HK1'!O34</f>
        <v>5</v>
      </c>
      <c r="J44" s="22">
        <f>'HK1'!R34</f>
        <v>6</v>
      </c>
      <c r="K44" s="23">
        <f>'HK1'!U34</f>
        <v>7</v>
      </c>
      <c r="L44" s="23">
        <f>'HK1'!X34</f>
        <v>5</v>
      </c>
      <c r="M44" s="22">
        <f>'HK1'!AA34</f>
        <v>5</v>
      </c>
      <c r="N44" s="22">
        <f>'HK2'!L34</f>
        <v>5</v>
      </c>
      <c r="O44" s="22">
        <f>'HK2'!I34</f>
        <v>6</v>
      </c>
      <c r="P44" s="22">
        <f>'HK2'!O34</f>
        <v>7</v>
      </c>
      <c r="Q44" s="22">
        <f>'HK2'!R34</f>
        <v>6</v>
      </c>
      <c r="R44" s="22">
        <f>'HK2'!U34</f>
        <v>6</v>
      </c>
      <c r="S44" s="22">
        <f>'HK2'!X34</f>
        <v>8</v>
      </c>
      <c r="T44" s="91">
        <f t="shared" si="5"/>
        <v>5.81</v>
      </c>
      <c r="U44" s="3" t="str">
        <f t="shared" si="6"/>
        <v>Trung Bình</v>
      </c>
      <c r="V44" s="39">
        <f t="shared" si="3"/>
        <v>0</v>
      </c>
      <c r="W44" s="39">
        <f t="shared" si="4"/>
        <v>0</v>
      </c>
      <c r="X44" s="3" t="str">
        <f t="shared" si="7"/>
        <v>Học tiếp</v>
      </c>
    </row>
    <row r="45" spans="1:24" ht="25.5" customHeight="1">
      <c r="A45" s="3">
        <v>35</v>
      </c>
      <c r="B45" s="3" t="s">
        <v>268</v>
      </c>
      <c r="C45" s="12" t="s">
        <v>130</v>
      </c>
      <c r="D45" s="13" t="s">
        <v>131</v>
      </c>
      <c r="E45" s="3" t="s">
        <v>132</v>
      </c>
      <c r="F45" s="4" t="s">
        <v>109</v>
      </c>
      <c r="G45" s="22">
        <f>'HK1'!I35</f>
        <v>6</v>
      </c>
      <c r="H45" s="22">
        <f>'HK1'!L35</f>
        <v>5</v>
      </c>
      <c r="I45" s="22">
        <f>'HK1'!O35</f>
        <v>6</v>
      </c>
      <c r="J45" s="22">
        <f>'HK1'!R35</f>
        <v>6</v>
      </c>
      <c r="K45" s="23">
        <f>'HK1'!U35</f>
        <v>7</v>
      </c>
      <c r="L45" s="23">
        <f>'HK1'!X35</f>
        <v>5</v>
      </c>
      <c r="M45" s="22">
        <f>'HK1'!AA35</f>
        <v>5</v>
      </c>
      <c r="N45" s="22">
        <f>'HK2'!L35</f>
        <v>6</v>
      </c>
      <c r="O45" s="22">
        <f>'HK2'!I35</f>
        <v>7</v>
      </c>
      <c r="P45" s="22">
        <f>'HK2'!O35</f>
        <v>5</v>
      </c>
      <c r="Q45" s="22">
        <f>'HK2'!R35</f>
        <v>6</v>
      </c>
      <c r="R45" s="22">
        <f>'HK2'!U35</f>
        <v>6</v>
      </c>
      <c r="S45" s="22">
        <f>'HK2'!X35</f>
        <v>8</v>
      </c>
      <c r="T45" s="91">
        <f t="shared" si="5"/>
        <v>5.93</v>
      </c>
      <c r="U45" s="3" t="str">
        <f t="shared" si="6"/>
        <v>Trung Bình</v>
      </c>
      <c r="V45" s="39">
        <f t="shared" si="3"/>
        <v>0</v>
      </c>
      <c r="W45" s="39">
        <f t="shared" si="4"/>
        <v>0</v>
      </c>
      <c r="X45" s="3" t="str">
        <f t="shared" si="7"/>
        <v>Học tiếp</v>
      </c>
    </row>
    <row r="46" spans="1:24" ht="25.5" customHeight="1">
      <c r="A46" s="3">
        <v>36</v>
      </c>
      <c r="B46" s="3" t="s">
        <v>269</v>
      </c>
      <c r="C46" s="12" t="s">
        <v>133</v>
      </c>
      <c r="D46" s="13" t="s">
        <v>36</v>
      </c>
      <c r="E46" s="3" t="s">
        <v>134</v>
      </c>
      <c r="F46" s="4" t="s">
        <v>109</v>
      </c>
      <c r="G46" s="22">
        <f>'HK1'!I36</f>
        <v>7</v>
      </c>
      <c r="H46" s="22">
        <f>'HK1'!L36</f>
        <v>6</v>
      </c>
      <c r="I46" s="22">
        <f>'HK1'!O36</f>
        <v>6</v>
      </c>
      <c r="J46" s="22">
        <f>'HK1'!R36</f>
        <v>7</v>
      </c>
      <c r="K46" s="23">
        <f>'HK1'!U36</f>
        <v>8</v>
      </c>
      <c r="L46" s="23">
        <f>'HK1'!X36</f>
        <v>6</v>
      </c>
      <c r="M46" s="22">
        <f>'HK1'!AA36</f>
        <v>5</v>
      </c>
      <c r="N46" s="22">
        <f>'HK2'!L36</f>
        <v>7</v>
      </c>
      <c r="O46" s="22">
        <f>'HK2'!I36</f>
        <v>8</v>
      </c>
      <c r="P46" s="22">
        <f>'HK2'!O36</f>
        <v>10</v>
      </c>
      <c r="Q46" s="22">
        <f>'HK2'!R36</f>
        <v>8</v>
      </c>
      <c r="R46" s="22">
        <f>'HK2'!U36</f>
        <v>8</v>
      </c>
      <c r="S46" s="22">
        <f>'HK2'!X36</f>
        <v>8</v>
      </c>
      <c r="T46" s="91">
        <f t="shared" si="5"/>
        <v>7.45</v>
      </c>
      <c r="U46" s="3" t="str">
        <f t="shared" si="6"/>
        <v>Khá</v>
      </c>
      <c r="V46" s="39">
        <f t="shared" si="3"/>
        <v>0</v>
      </c>
      <c r="W46" s="39">
        <f t="shared" si="4"/>
        <v>0</v>
      </c>
      <c r="X46" s="3" t="str">
        <f t="shared" si="7"/>
        <v>Học tiếp</v>
      </c>
    </row>
    <row r="47" spans="1:24" ht="25.5" customHeight="1">
      <c r="A47" s="1">
        <v>37</v>
      </c>
      <c r="B47" s="3" t="s">
        <v>270</v>
      </c>
      <c r="C47" s="12" t="s">
        <v>135</v>
      </c>
      <c r="D47" s="13" t="s">
        <v>37</v>
      </c>
      <c r="E47" s="3" t="s">
        <v>136</v>
      </c>
      <c r="F47" s="4" t="s">
        <v>109</v>
      </c>
      <c r="G47" s="22">
        <f>'HK1'!I37</f>
        <v>8</v>
      </c>
      <c r="H47" s="22">
        <f>'HK1'!L37</f>
        <v>6</v>
      </c>
      <c r="I47" s="22">
        <f>'HK1'!O37</f>
        <v>6</v>
      </c>
      <c r="J47" s="22">
        <f>'HK1'!R37</f>
        <v>6</v>
      </c>
      <c r="K47" s="23">
        <f>'HK1'!U37</f>
        <v>8</v>
      </c>
      <c r="L47" s="23">
        <f>'HK1'!X37</f>
        <v>6</v>
      </c>
      <c r="M47" s="22">
        <f>'HK1'!AA37</f>
        <v>6</v>
      </c>
      <c r="N47" s="22">
        <f>'HK2'!L37</f>
        <v>8</v>
      </c>
      <c r="O47" s="22">
        <f>'HK2'!I37</f>
        <v>6</v>
      </c>
      <c r="P47" s="22">
        <f>'HK2'!O37</f>
        <v>9</v>
      </c>
      <c r="Q47" s="22">
        <f>'HK2'!R37</f>
        <v>6</v>
      </c>
      <c r="R47" s="22">
        <f>'HK2'!U37</f>
        <v>7</v>
      </c>
      <c r="S47" s="22">
        <f>'HK2'!X37</f>
        <v>9</v>
      </c>
      <c r="T47" s="91">
        <f t="shared" si="5"/>
        <v>7.05</v>
      </c>
      <c r="U47" s="3" t="str">
        <f t="shared" si="6"/>
        <v>Khá</v>
      </c>
      <c r="V47" s="39">
        <f t="shared" si="3"/>
        <v>0</v>
      </c>
      <c r="W47" s="39">
        <f t="shared" si="4"/>
        <v>0</v>
      </c>
      <c r="X47" s="3" t="str">
        <f t="shared" si="7"/>
        <v>Học tiếp</v>
      </c>
    </row>
    <row r="48" spans="1:24" ht="25.5" customHeight="1">
      <c r="A48" s="3">
        <v>38</v>
      </c>
      <c r="B48" s="3" t="s">
        <v>271</v>
      </c>
      <c r="C48" s="12" t="s">
        <v>48</v>
      </c>
      <c r="D48" s="13" t="s">
        <v>37</v>
      </c>
      <c r="E48" s="3" t="s">
        <v>137</v>
      </c>
      <c r="F48" s="4" t="s">
        <v>9</v>
      </c>
      <c r="G48" s="22">
        <f>'HK1'!I38</f>
        <v>5</v>
      </c>
      <c r="H48" s="22">
        <f>'HK1'!L38</f>
        <v>5</v>
      </c>
      <c r="I48" s="22">
        <f>'HK1'!O38</f>
        <v>5</v>
      </c>
      <c r="J48" s="22">
        <f>'HK1'!R38</f>
        <v>7</v>
      </c>
      <c r="K48" s="23">
        <f>'HK1'!U38</f>
        <v>8</v>
      </c>
      <c r="L48" s="23">
        <f>'HK1'!X38</f>
        <v>6</v>
      </c>
      <c r="M48" s="22">
        <f>'HK1'!AA38</f>
        <v>6</v>
      </c>
      <c r="N48" s="22">
        <f>'HK2'!L38</f>
        <v>6</v>
      </c>
      <c r="O48" s="22">
        <f>'HK2'!I38</f>
        <v>7</v>
      </c>
      <c r="P48" s="22">
        <f>'HK2'!O38</f>
        <v>8</v>
      </c>
      <c r="Q48" s="22">
        <f>'HK2'!R38</f>
        <v>7</v>
      </c>
      <c r="R48" s="22">
        <f>'HK2'!U38</f>
        <v>8</v>
      </c>
      <c r="S48" s="22">
        <f>'HK2'!X38</f>
        <v>6</v>
      </c>
      <c r="T48" s="91">
        <f t="shared" si="5"/>
        <v>6.57</v>
      </c>
      <c r="U48" s="3" t="str">
        <f t="shared" si="6"/>
        <v>TB.Khá</v>
      </c>
      <c r="V48" s="39">
        <f t="shared" si="3"/>
        <v>0</v>
      </c>
      <c r="W48" s="39">
        <f t="shared" si="4"/>
        <v>0</v>
      </c>
      <c r="X48" s="3" t="str">
        <f t="shared" si="7"/>
        <v>Học tiếp</v>
      </c>
    </row>
    <row r="49" spans="1:24" ht="25.5" customHeight="1">
      <c r="A49" s="3">
        <v>39</v>
      </c>
      <c r="B49" s="3" t="s">
        <v>272</v>
      </c>
      <c r="C49" s="12" t="s">
        <v>138</v>
      </c>
      <c r="D49" s="13" t="s">
        <v>139</v>
      </c>
      <c r="E49" s="3" t="s">
        <v>140</v>
      </c>
      <c r="F49" s="4" t="s">
        <v>10</v>
      </c>
      <c r="G49" s="22">
        <f>'HK1'!I39</f>
        <v>7</v>
      </c>
      <c r="H49" s="22">
        <f>'HK1'!L39</f>
        <v>7</v>
      </c>
      <c r="I49" s="22">
        <f>'HK1'!O39</f>
        <v>6</v>
      </c>
      <c r="J49" s="22">
        <f>'HK1'!R39</f>
        <v>7</v>
      </c>
      <c r="K49" s="23">
        <f>'HK1'!U39</f>
        <v>8</v>
      </c>
      <c r="L49" s="23">
        <f>'HK1'!X39</f>
        <v>7</v>
      </c>
      <c r="M49" s="22">
        <f>'HK1'!AA39</f>
        <v>5</v>
      </c>
      <c r="N49" s="22">
        <f>'HK2'!L39</f>
        <v>6</v>
      </c>
      <c r="O49" s="22">
        <f>'HK2'!I39</f>
        <v>6</v>
      </c>
      <c r="P49" s="22">
        <f>'HK2'!O39</f>
        <v>8</v>
      </c>
      <c r="Q49" s="22">
        <f>'HK2'!R39</f>
        <v>7</v>
      </c>
      <c r="R49" s="22">
        <f>'HK2'!U39</f>
        <v>7</v>
      </c>
      <c r="S49" s="22">
        <f>'HK2'!X39</f>
        <v>7</v>
      </c>
      <c r="T49" s="91">
        <f t="shared" si="5"/>
        <v>6.93</v>
      </c>
      <c r="U49" s="3" t="str">
        <f t="shared" si="6"/>
        <v>TB.Khá</v>
      </c>
      <c r="V49" s="39">
        <f t="shared" si="3"/>
        <v>0</v>
      </c>
      <c r="W49" s="39">
        <f t="shared" si="4"/>
        <v>0</v>
      </c>
      <c r="X49" s="3" t="str">
        <f t="shared" si="7"/>
        <v>Học tiếp</v>
      </c>
    </row>
    <row r="50" spans="1:24" ht="25.5" customHeight="1">
      <c r="A50" s="1">
        <v>40</v>
      </c>
      <c r="B50" s="3" t="s">
        <v>273</v>
      </c>
      <c r="C50" s="12" t="s">
        <v>141</v>
      </c>
      <c r="D50" s="13" t="s">
        <v>142</v>
      </c>
      <c r="E50" s="3" t="s">
        <v>143</v>
      </c>
      <c r="F50" s="4" t="s">
        <v>2</v>
      </c>
      <c r="G50" s="22">
        <f>'HK1'!I40</f>
        <v>5</v>
      </c>
      <c r="H50" s="22">
        <f>'HK1'!L40</f>
        <v>5</v>
      </c>
      <c r="I50" s="22">
        <f>'HK1'!O40</f>
        <v>6</v>
      </c>
      <c r="J50" s="22">
        <f>'HK1'!R40</f>
        <v>5</v>
      </c>
      <c r="K50" s="23">
        <f>'HK1'!U40</f>
        <v>8</v>
      </c>
      <c r="L50" s="23">
        <f>'HK1'!X40</f>
        <v>5</v>
      </c>
      <c r="M50" s="22">
        <f>'HK1'!AA40</f>
        <v>5</v>
      </c>
      <c r="N50" s="22">
        <f>'HK2'!L40</f>
        <v>5</v>
      </c>
      <c r="O50" s="22">
        <f>'HK2'!I40</f>
        <v>5</v>
      </c>
      <c r="P50" s="22">
        <f>'HK2'!O40</f>
        <v>7</v>
      </c>
      <c r="Q50" s="22">
        <f>'HK2'!R40</f>
        <v>6</v>
      </c>
      <c r="R50" s="22">
        <f>'HK2'!U40</f>
        <v>7</v>
      </c>
      <c r="S50" s="22">
        <f>'HK2'!X40</f>
        <v>6</v>
      </c>
      <c r="T50" s="91">
        <f t="shared" si="5"/>
        <v>5.86</v>
      </c>
      <c r="U50" s="3" t="str">
        <f t="shared" si="6"/>
        <v>Trung Bình</v>
      </c>
      <c r="V50" s="39">
        <f t="shared" si="3"/>
        <v>0</v>
      </c>
      <c r="W50" s="39">
        <f t="shared" si="4"/>
        <v>0</v>
      </c>
      <c r="X50" s="3" t="str">
        <f t="shared" si="7"/>
        <v>Học tiếp</v>
      </c>
    </row>
    <row r="51" spans="1:24" ht="25.5" customHeight="1">
      <c r="A51" s="3">
        <v>41</v>
      </c>
      <c r="B51" s="3" t="s">
        <v>274</v>
      </c>
      <c r="C51" s="12" t="s">
        <v>144</v>
      </c>
      <c r="D51" s="13" t="s">
        <v>142</v>
      </c>
      <c r="E51" s="3" t="s">
        <v>145</v>
      </c>
      <c r="F51" s="4" t="s">
        <v>32</v>
      </c>
      <c r="G51" s="22">
        <f>'HK1'!I41</f>
        <v>5</v>
      </c>
      <c r="H51" s="22">
        <f>'HK1'!L41</f>
        <v>7</v>
      </c>
      <c r="I51" s="22">
        <f>'HK1'!O41</f>
        <v>6</v>
      </c>
      <c r="J51" s="22">
        <f>'HK1'!R41</f>
        <v>5</v>
      </c>
      <c r="K51" s="23">
        <f>'HK1'!U41</f>
        <v>6</v>
      </c>
      <c r="L51" s="23">
        <f>'HK1'!X41</f>
        <v>5</v>
      </c>
      <c r="M51" s="22">
        <f>'HK1'!AA41</f>
        <v>6</v>
      </c>
      <c r="N51" s="22">
        <f>'HK2'!L41</f>
        <v>5</v>
      </c>
      <c r="O51" s="22">
        <f>'HK2'!I41</f>
        <v>6</v>
      </c>
      <c r="P51" s="22">
        <f>'HK2'!O41</f>
        <v>5</v>
      </c>
      <c r="Q51" s="22">
        <f>'HK2'!R41</f>
        <v>6</v>
      </c>
      <c r="R51" s="22">
        <f>'HK2'!U41</f>
        <v>6</v>
      </c>
      <c r="S51" s="22">
        <f>'HK2'!X41</f>
        <v>8</v>
      </c>
      <c r="T51" s="91">
        <f t="shared" si="5"/>
        <v>5.6</v>
      </c>
      <c r="U51" s="3" t="str">
        <f t="shared" si="6"/>
        <v>Trung Bình</v>
      </c>
      <c r="V51" s="39">
        <f t="shared" si="3"/>
        <v>0</v>
      </c>
      <c r="W51" s="39">
        <f t="shared" si="4"/>
        <v>0</v>
      </c>
      <c r="X51" s="3" t="str">
        <f t="shared" si="7"/>
        <v>Học tiếp</v>
      </c>
    </row>
    <row r="52" spans="1:24" ht="25.5" customHeight="1">
      <c r="A52" s="3">
        <v>42</v>
      </c>
      <c r="B52" s="3" t="s">
        <v>275</v>
      </c>
      <c r="C52" s="12" t="s">
        <v>146</v>
      </c>
      <c r="D52" s="13" t="s">
        <v>147</v>
      </c>
      <c r="E52" s="3" t="s">
        <v>148</v>
      </c>
      <c r="F52" s="4" t="s">
        <v>6</v>
      </c>
      <c r="G52" s="22">
        <f>'HK1'!I42</f>
        <v>5</v>
      </c>
      <c r="H52" s="22">
        <f>'HK1'!L42</f>
        <v>5</v>
      </c>
      <c r="I52" s="22">
        <f>'HK1'!O42</f>
        <v>5</v>
      </c>
      <c r="J52" s="22">
        <f>'HK1'!R42</f>
        <v>6</v>
      </c>
      <c r="K52" s="23">
        <f>'HK1'!U42</f>
        <v>7</v>
      </c>
      <c r="L52" s="23">
        <f>'HK1'!X42</f>
        <v>6</v>
      </c>
      <c r="M52" s="22">
        <f>'HK1'!AA42</f>
        <v>4</v>
      </c>
      <c r="N52" s="22">
        <f>'HK2'!L42</f>
        <v>5</v>
      </c>
      <c r="O52" s="22">
        <f>'HK2'!I42</f>
        <v>5</v>
      </c>
      <c r="P52" s="22">
        <f>'HK2'!O42</f>
        <v>5</v>
      </c>
      <c r="Q52" s="22">
        <f>'HK2'!R42</f>
        <v>6</v>
      </c>
      <c r="R52" s="22">
        <f>'HK2'!U42</f>
        <v>8</v>
      </c>
      <c r="S52" s="22">
        <f>'HK2'!X42</f>
        <v>7</v>
      </c>
      <c r="T52" s="91">
        <f t="shared" si="5"/>
        <v>5.74</v>
      </c>
      <c r="U52" s="3" t="str">
        <f t="shared" si="6"/>
        <v>Trung Bình</v>
      </c>
      <c r="V52" s="39">
        <f t="shared" si="3"/>
        <v>1</v>
      </c>
      <c r="W52" s="39">
        <f t="shared" si="4"/>
        <v>0</v>
      </c>
      <c r="X52" s="3" t="str">
        <f t="shared" si="7"/>
        <v>Học tiếp</v>
      </c>
    </row>
    <row r="53" spans="1:24" ht="25.5" customHeight="1">
      <c r="A53" s="1">
        <v>43</v>
      </c>
      <c r="B53" s="3" t="s">
        <v>276</v>
      </c>
      <c r="C53" s="12" t="s">
        <v>149</v>
      </c>
      <c r="D53" s="13" t="s">
        <v>147</v>
      </c>
      <c r="E53" s="3" t="s">
        <v>150</v>
      </c>
      <c r="F53" s="4" t="s">
        <v>1</v>
      </c>
      <c r="G53" s="22">
        <f>'HK1'!I43</f>
        <v>6</v>
      </c>
      <c r="H53" s="22">
        <f>'HK1'!L43</f>
        <v>6</v>
      </c>
      <c r="I53" s="22">
        <f>'HK1'!O43</f>
        <v>9</v>
      </c>
      <c r="J53" s="22">
        <f>'HK1'!R43</f>
        <v>7</v>
      </c>
      <c r="K53" s="23">
        <f>'HK1'!U43</f>
        <v>8</v>
      </c>
      <c r="L53" s="23">
        <f>'HK1'!X43</f>
        <v>7</v>
      </c>
      <c r="M53" s="22">
        <f>'HK1'!AA43</f>
        <v>6</v>
      </c>
      <c r="N53" s="22">
        <f>'HK2'!L43</f>
        <v>5</v>
      </c>
      <c r="O53" s="22">
        <f>'HK2'!I43</f>
        <v>7</v>
      </c>
      <c r="P53" s="22">
        <f>'HK2'!O43</f>
        <v>9</v>
      </c>
      <c r="Q53" s="22">
        <f>'HK2'!R43</f>
        <v>7</v>
      </c>
      <c r="R53" s="22">
        <f>'HK2'!U43</f>
        <v>7</v>
      </c>
      <c r="S53" s="22">
        <f>'HK2'!X43</f>
        <v>9</v>
      </c>
      <c r="T53" s="91">
        <f t="shared" si="5"/>
        <v>7</v>
      </c>
      <c r="U53" s="3" t="str">
        <f t="shared" si="6"/>
        <v>Khá</v>
      </c>
      <c r="V53" s="39">
        <f t="shared" si="3"/>
        <v>0</v>
      </c>
      <c r="W53" s="39">
        <f t="shared" si="4"/>
        <v>0</v>
      </c>
      <c r="X53" s="3" t="str">
        <f t="shared" si="7"/>
        <v>Học tiếp</v>
      </c>
    </row>
    <row r="54" spans="1:24" ht="25.5" customHeight="1">
      <c r="A54" s="3">
        <v>44</v>
      </c>
      <c r="B54" s="3" t="s">
        <v>277</v>
      </c>
      <c r="C54" s="12" t="s">
        <v>151</v>
      </c>
      <c r="D54" s="13" t="s">
        <v>152</v>
      </c>
      <c r="E54" s="3" t="s">
        <v>153</v>
      </c>
      <c r="F54" s="4" t="s">
        <v>22</v>
      </c>
      <c r="G54" s="22">
        <f>'HK1'!I44</f>
        <v>8</v>
      </c>
      <c r="H54" s="22">
        <f>'HK1'!L44</f>
        <v>7</v>
      </c>
      <c r="I54" s="22">
        <f>'HK1'!O44</f>
        <v>9</v>
      </c>
      <c r="J54" s="22">
        <f>'HK1'!R44</f>
        <v>5</v>
      </c>
      <c r="K54" s="23">
        <f>'HK1'!U44</f>
        <v>9</v>
      </c>
      <c r="L54" s="23">
        <f>'HK1'!X44</f>
        <v>7</v>
      </c>
      <c r="M54" s="22">
        <f>'HK1'!AA44</f>
        <v>5</v>
      </c>
      <c r="N54" s="22">
        <f>'HK2'!L44</f>
        <v>7</v>
      </c>
      <c r="O54" s="22">
        <f>'HK2'!I44</f>
        <v>7</v>
      </c>
      <c r="P54" s="22">
        <f>'HK2'!O44</f>
        <v>9</v>
      </c>
      <c r="Q54" s="22">
        <f>'HK2'!R44</f>
        <v>7</v>
      </c>
      <c r="R54" s="22">
        <f>'HK2'!U44</f>
        <v>8</v>
      </c>
      <c r="S54" s="22">
        <f>'HK2'!X44</f>
        <v>7</v>
      </c>
      <c r="T54" s="91">
        <f t="shared" si="5"/>
        <v>7.6</v>
      </c>
      <c r="U54" s="3" t="str">
        <f t="shared" si="6"/>
        <v>Khá</v>
      </c>
      <c r="V54" s="39">
        <f t="shared" si="3"/>
        <v>0</v>
      </c>
      <c r="W54" s="39">
        <f t="shared" si="4"/>
        <v>0</v>
      </c>
      <c r="X54" s="3" t="str">
        <f t="shared" si="7"/>
        <v>Học tiếp</v>
      </c>
    </row>
    <row r="55" spans="1:24" ht="25.5" customHeight="1">
      <c r="A55" s="3">
        <v>45</v>
      </c>
      <c r="B55" s="3" t="s">
        <v>278</v>
      </c>
      <c r="C55" s="12" t="s">
        <v>154</v>
      </c>
      <c r="D55" s="13" t="s">
        <v>155</v>
      </c>
      <c r="E55" s="3" t="s">
        <v>156</v>
      </c>
      <c r="F55" s="4" t="s">
        <v>3</v>
      </c>
      <c r="G55" s="22">
        <f>'HK1'!I45</f>
        <v>8</v>
      </c>
      <c r="H55" s="22">
        <f>'HK1'!L45</f>
        <v>7</v>
      </c>
      <c r="I55" s="22">
        <f>'HK1'!O45</f>
        <v>8</v>
      </c>
      <c r="J55" s="22">
        <f>'HK1'!R45</f>
        <v>7</v>
      </c>
      <c r="K55" s="23">
        <f>'HK1'!U45</f>
        <v>8</v>
      </c>
      <c r="L55" s="23">
        <f>'HK1'!X45</f>
        <v>7</v>
      </c>
      <c r="M55" s="22">
        <f>'HK1'!AA45</f>
        <v>5</v>
      </c>
      <c r="N55" s="22">
        <f>'HK2'!L45</f>
        <v>7</v>
      </c>
      <c r="O55" s="22">
        <f>'HK2'!I45</f>
        <v>6</v>
      </c>
      <c r="P55" s="22">
        <f>'HK2'!O45</f>
        <v>5</v>
      </c>
      <c r="Q55" s="22">
        <f>'HK2'!R45</f>
        <v>7</v>
      </c>
      <c r="R55" s="22">
        <f>'HK2'!U45</f>
        <v>7</v>
      </c>
      <c r="S55" s="22">
        <f>'HK2'!X45</f>
        <v>8</v>
      </c>
      <c r="T55" s="91">
        <f t="shared" si="5"/>
        <v>7.02</v>
      </c>
      <c r="U55" s="3" t="str">
        <f t="shared" si="6"/>
        <v>Khá</v>
      </c>
      <c r="V55" s="39">
        <f t="shared" si="3"/>
        <v>0</v>
      </c>
      <c r="W55" s="39">
        <f t="shared" si="4"/>
        <v>0</v>
      </c>
      <c r="X55" s="3" t="str">
        <f t="shared" si="7"/>
        <v>Học tiếp</v>
      </c>
    </row>
    <row r="56" spans="1:24" ht="25.5" customHeight="1">
      <c r="A56" s="1">
        <v>46</v>
      </c>
      <c r="B56" s="3" t="s">
        <v>279</v>
      </c>
      <c r="C56" s="12" t="s">
        <v>157</v>
      </c>
      <c r="D56" s="13" t="s">
        <v>158</v>
      </c>
      <c r="E56" s="3" t="s">
        <v>159</v>
      </c>
      <c r="F56" s="4" t="s">
        <v>6</v>
      </c>
      <c r="G56" s="22">
        <f>'HK1'!I46</f>
        <v>7</v>
      </c>
      <c r="H56" s="22">
        <f>'HK1'!L46</f>
        <v>6</v>
      </c>
      <c r="I56" s="22">
        <f>'HK1'!O46</f>
        <v>3</v>
      </c>
      <c r="J56" s="22">
        <f>'HK1'!R46</f>
        <v>5</v>
      </c>
      <c r="K56" s="23">
        <f>'HK1'!U46</f>
        <v>7</v>
      </c>
      <c r="L56" s="23">
        <f>'HK1'!X46</f>
        <v>6</v>
      </c>
      <c r="M56" s="22">
        <f>'HK1'!AA46</f>
        <v>7</v>
      </c>
      <c r="N56" s="22">
        <f>'HK2'!L46</f>
        <v>5</v>
      </c>
      <c r="O56" s="22">
        <f>'HK2'!I46</f>
        <v>6</v>
      </c>
      <c r="P56" s="22">
        <f>'HK2'!O46</f>
        <v>9</v>
      </c>
      <c r="Q56" s="22">
        <f>'HK2'!R46</f>
        <v>6</v>
      </c>
      <c r="R56" s="22">
        <f>'HK2'!U46</f>
        <v>8</v>
      </c>
      <c r="S56" s="22">
        <f>'HK2'!X46</f>
        <v>10</v>
      </c>
      <c r="T56" s="91">
        <f t="shared" si="5"/>
        <v>6.29</v>
      </c>
      <c r="U56" s="3" t="str">
        <f t="shared" si="6"/>
        <v>TB.Khá</v>
      </c>
      <c r="V56" s="39">
        <f t="shared" si="3"/>
        <v>1</v>
      </c>
      <c r="W56" s="39">
        <f t="shared" si="4"/>
        <v>3</v>
      </c>
      <c r="X56" s="3" t="str">
        <f t="shared" si="7"/>
        <v>Học tiếp</v>
      </c>
    </row>
    <row r="57" spans="1:24" ht="25.5" customHeight="1">
      <c r="A57" s="3">
        <v>47</v>
      </c>
      <c r="B57" s="3" t="s">
        <v>280</v>
      </c>
      <c r="C57" s="12" t="s">
        <v>160</v>
      </c>
      <c r="D57" s="13" t="s">
        <v>158</v>
      </c>
      <c r="E57" s="3" t="s">
        <v>27</v>
      </c>
      <c r="F57" s="4" t="s">
        <v>10</v>
      </c>
      <c r="G57" s="22">
        <f>'HK1'!I47</f>
        <v>7</v>
      </c>
      <c r="H57" s="22">
        <f>'HK1'!L47</f>
        <v>6</v>
      </c>
      <c r="I57" s="22">
        <f>'HK1'!O47</f>
        <v>7</v>
      </c>
      <c r="J57" s="22">
        <f>'HK1'!R47</f>
        <v>5</v>
      </c>
      <c r="K57" s="23">
        <f>'HK1'!U47</f>
        <v>8</v>
      </c>
      <c r="L57" s="23">
        <f>'HK1'!X47</f>
        <v>6</v>
      </c>
      <c r="M57" s="22">
        <f>'HK1'!AA47</f>
        <v>6</v>
      </c>
      <c r="N57" s="22">
        <f>'HK2'!L47</f>
        <v>6</v>
      </c>
      <c r="O57" s="22">
        <f>'HK2'!I47</f>
        <v>8</v>
      </c>
      <c r="P57" s="22">
        <f>'HK2'!O47</f>
        <v>8</v>
      </c>
      <c r="Q57" s="22">
        <f>'HK2'!R47</f>
        <v>6</v>
      </c>
      <c r="R57" s="22">
        <f>'HK2'!U47</f>
        <v>7</v>
      </c>
      <c r="S57" s="22">
        <f>'HK2'!X47</f>
        <v>7</v>
      </c>
      <c r="T57" s="91">
        <f t="shared" si="5"/>
        <v>6.74</v>
      </c>
      <c r="U57" s="3" t="str">
        <f t="shared" si="6"/>
        <v>TB.Khá</v>
      </c>
      <c r="V57" s="39">
        <f t="shared" si="3"/>
        <v>0</v>
      </c>
      <c r="W57" s="39">
        <f t="shared" si="4"/>
        <v>0</v>
      </c>
      <c r="X57" s="3" t="str">
        <f t="shared" si="7"/>
        <v>Học tiếp</v>
      </c>
    </row>
    <row r="58" spans="1:24" ht="25.5" customHeight="1">
      <c r="A58" s="3">
        <v>48</v>
      </c>
      <c r="B58" s="3" t="s">
        <v>281</v>
      </c>
      <c r="C58" s="12" t="s">
        <v>161</v>
      </c>
      <c r="D58" s="13" t="s">
        <v>158</v>
      </c>
      <c r="E58" s="3" t="s">
        <v>59</v>
      </c>
      <c r="F58" s="4" t="s">
        <v>0</v>
      </c>
      <c r="G58" s="22">
        <f>'HK1'!I48</f>
        <v>7</v>
      </c>
      <c r="H58" s="22">
        <f>'HK1'!L48</f>
        <v>5</v>
      </c>
      <c r="I58" s="22">
        <f>'HK1'!O48</f>
        <v>5</v>
      </c>
      <c r="J58" s="22">
        <f>'HK1'!R48</f>
        <v>5</v>
      </c>
      <c r="K58" s="23">
        <f>'HK1'!U48</f>
        <v>7</v>
      </c>
      <c r="L58" s="23">
        <f>'HK1'!X48</f>
        <v>5</v>
      </c>
      <c r="M58" s="22">
        <f>'HK1'!AA48</f>
        <v>5</v>
      </c>
      <c r="N58" s="22">
        <f>'HK2'!L48</f>
        <v>7</v>
      </c>
      <c r="O58" s="22">
        <f>'HK2'!I48</f>
        <v>6</v>
      </c>
      <c r="P58" s="22">
        <f>'HK2'!O48</f>
        <v>7</v>
      </c>
      <c r="Q58" s="22">
        <f>'HK2'!R48</f>
        <v>6</v>
      </c>
      <c r="R58" s="22">
        <f>'HK2'!U48</f>
        <v>7</v>
      </c>
      <c r="S58" s="22">
        <f>'HK2'!X48</f>
        <v>10</v>
      </c>
      <c r="T58" s="91">
        <f t="shared" si="5"/>
        <v>6.24</v>
      </c>
      <c r="U58" s="3" t="str">
        <f t="shared" si="6"/>
        <v>TB.Khá</v>
      </c>
      <c r="V58" s="39">
        <f t="shared" si="3"/>
        <v>0</v>
      </c>
      <c r="W58" s="39">
        <f t="shared" si="4"/>
        <v>0</v>
      </c>
      <c r="X58" s="3" t="str">
        <f t="shared" si="7"/>
        <v>Học tiếp</v>
      </c>
    </row>
    <row r="59" spans="1:24" ht="25.5" customHeight="1">
      <c r="A59" s="1">
        <v>49</v>
      </c>
      <c r="B59" s="3" t="s">
        <v>282</v>
      </c>
      <c r="C59" s="12" t="s">
        <v>162</v>
      </c>
      <c r="D59" s="13" t="s">
        <v>163</v>
      </c>
      <c r="E59" s="3" t="s">
        <v>164</v>
      </c>
      <c r="F59" s="4" t="s">
        <v>38</v>
      </c>
      <c r="G59" s="22">
        <f>'HK1'!I49</f>
        <v>5</v>
      </c>
      <c r="H59" s="22">
        <f>'HK1'!L49</f>
        <v>5</v>
      </c>
      <c r="I59" s="22">
        <f>'HK1'!O49</f>
        <v>8</v>
      </c>
      <c r="J59" s="22">
        <f>'HK1'!R49</f>
        <v>6</v>
      </c>
      <c r="K59" s="23">
        <f>'HK1'!U49</f>
        <v>6</v>
      </c>
      <c r="L59" s="23">
        <f>'HK1'!X49</f>
        <v>6</v>
      </c>
      <c r="M59" s="22">
        <f>'HK1'!AA49</f>
        <v>8</v>
      </c>
      <c r="N59" s="22">
        <f>'HK2'!L49</f>
        <v>5</v>
      </c>
      <c r="O59" s="22">
        <f>'HK2'!I49</f>
        <v>5</v>
      </c>
      <c r="P59" s="22">
        <f>'HK2'!O49</f>
        <v>5</v>
      </c>
      <c r="Q59" s="22">
        <f>'HK2'!R49</f>
        <v>6</v>
      </c>
      <c r="R59" s="22">
        <f>'HK2'!U49</f>
        <v>7</v>
      </c>
      <c r="S59" s="22">
        <f>'HK2'!X49</f>
        <v>9</v>
      </c>
      <c r="T59" s="91">
        <f t="shared" si="5"/>
        <v>5.76</v>
      </c>
      <c r="U59" s="3" t="str">
        <f t="shared" si="6"/>
        <v>Trung Bình</v>
      </c>
      <c r="V59" s="39">
        <f t="shared" si="3"/>
        <v>0</v>
      </c>
      <c r="W59" s="39">
        <f t="shared" si="4"/>
        <v>0</v>
      </c>
      <c r="X59" s="3" t="str">
        <f t="shared" si="7"/>
        <v>Học tiếp</v>
      </c>
    </row>
    <row r="60" spans="1:24" ht="25.5" customHeight="1">
      <c r="A60" s="3">
        <v>50</v>
      </c>
      <c r="B60" s="3" t="s">
        <v>283</v>
      </c>
      <c r="C60" s="12" t="s">
        <v>165</v>
      </c>
      <c r="D60" s="13" t="s">
        <v>166</v>
      </c>
      <c r="E60" s="3" t="s">
        <v>167</v>
      </c>
      <c r="F60" s="4" t="s">
        <v>4</v>
      </c>
      <c r="G60" s="22">
        <f>'HK1'!I50</f>
        <v>5</v>
      </c>
      <c r="H60" s="22">
        <f>'HK1'!L50</f>
        <v>7</v>
      </c>
      <c r="I60" s="22">
        <f>'HK1'!O50</f>
        <v>8</v>
      </c>
      <c r="J60" s="22">
        <f>'HK1'!R50</f>
        <v>7</v>
      </c>
      <c r="K60" s="23">
        <f>'HK1'!U50</f>
        <v>7</v>
      </c>
      <c r="L60" s="23">
        <f>'HK1'!X50</f>
        <v>6</v>
      </c>
      <c r="M60" s="22">
        <f>'HK1'!AA50</f>
        <v>7</v>
      </c>
      <c r="N60" s="22">
        <f>'HK2'!L50</f>
        <v>5</v>
      </c>
      <c r="O60" s="22">
        <f>'HK2'!I50</f>
        <v>6</v>
      </c>
      <c r="P60" s="22">
        <f>'HK2'!O50</f>
        <v>6</v>
      </c>
      <c r="Q60" s="22">
        <f>'HK2'!R50</f>
        <v>7</v>
      </c>
      <c r="R60" s="22">
        <f>'HK2'!U50</f>
        <v>6</v>
      </c>
      <c r="S60" s="22">
        <f>'HK2'!X50</f>
        <v>10</v>
      </c>
      <c r="T60" s="91">
        <f t="shared" si="5"/>
        <v>6.26</v>
      </c>
      <c r="U60" s="3" t="str">
        <f t="shared" si="6"/>
        <v>TB.Khá</v>
      </c>
      <c r="V60" s="39">
        <f t="shared" si="3"/>
        <v>0</v>
      </c>
      <c r="W60" s="39">
        <f t="shared" si="4"/>
        <v>0</v>
      </c>
      <c r="X60" s="3" t="str">
        <f t="shared" si="7"/>
        <v>Học tiếp</v>
      </c>
    </row>
    <row r="61" spans="1:24" ht="25.5" customHeight="1">
      <c r="A61" s="3">
        <v>51</v>
      </c>
      <c r="B61" s="3" t="s">
        <v>284</v>
      </c>
      <c r="C61" s="12" t="s">
        <v>168</v>
      </c>
      <c r="D61" s="13" t="s">
        <v>169</v>
      </c>
      <c r="E61" s="3" t="s">
        <v>90</v>
      </c>
      <c r="F61" s="4" t="s">
        <v>1</v>
      </c>
      <c r="G61" s="22">
        <f>'HK1'!I51</f>
        <v>6</v>
      </c>
      <c r="H61" s="22">
        <f>'HK1'!L51</f>
        <v>5</v>
      </c>
      <c r="I61" s="22">
        <f>'HK1'!O51</f>
        <v>9</v>
      </c>
      <c r="J61" s="22">
        <f>'HK1'!R51</f>
        <v>7</v>
      </c>
      <c r="K61" s="23">
        <f>'HK1'!U51</f>
        <v>8</v>
      </c>
      <c r="L61" s="23">
        <f>'HK1'!X51</f>
        <v>7</v>
      </c>
      <c r="M61" s="22">
        <f>'HK1'!AA51</f>
        <v>5</v>
      </c>
      <c r="N61" s="22">
        <f>'HK2'!L51</f>
        <v>7</v>
      </c>
      <c r="O61" s="22">
        <f>'HK2'!I51</f>
        <v>7</v>
      </c>
      <c r="P61" s="22">
        <f>'HK2'!O51</f>
        <v>9</v>
      </c>
      <c r="Q61" s="22">
        <f>'HK2'!R51</f>
        <v>8</v>
      </c>
      <c r="R61" s="22">
        <f>'HK2'!U51</f>
        <v>6</v>
      </c>
      <c r="S61" s="22">
        <f>'HK2'!X51</f>
        <v>8</v>
      </c>
      <c r="T61" s="91">
        <f t="shared" si="5"/>
        <v>7.19</v>
      </c>
      <c r="U61" s="3" t="str">
        <f t="shared" si="6"/>
        <v>Khá</v>
      </c>
      <c r="V61" s="39">
        <f t="shared" si="3"/>
        <v>0</v>
      </c>
      <c r="W61" s="39">
        <f t="shared" si="4"/>
        <v>0</v>
      </c>
      <c r="X61" s="3" t="str">
        <f t="shared" si="7"/>
        <v>Học tiếp</v>
      </c>
    </row>
    <row r="62" spans="1:24" ht="25.5" customHeight="1">
      <c r="A62" s="1">
        <v>52</v>
      </c>
      <c r="B62" s="3" t="s">
        <v>285</v>
      </c>
      <c r="C62" s="12" t="s">
        <v>170</v>
      </c>
      <c r="D62" s="13" t="s">
        <v>171</v>
      </c>
      <c r="E62" s="3" t="s">
        <v>172</v>
      </c>
      <c r="F62" s="4" t="s">
        <v>0</v>
      </c>
      <c r="G62" s="22">
        <f>'HK1'!I52</f>
        <v>5</v>
      </c>
      <c r="H62" s="22">
        <f>'HK1'!L52</f>
        <v>5</v>
      </c>
      <c r="I62" s="22">
        <f>'HK1'!O52</f>
        <v>6</v>
      </c>
      <c r="J62" s="22">
        <f>'HK1'!R52</f>
        <v>6</v>
      </c>
      <c r="K62" s="23">
        <f>'HK1'!U52</f>
        <v>9</v>
      </c>
      <c r="L62" s="23">
        <f>'HK1'!X52</f>
        <v>6</v>
      </c>
      <c r="M62" s="22">
        <f>'HK1'!AA52</f>
        <v>5</v>
      </c>
      <c r="N62" s="22">
        <f>'HK2'!L52</f>
        <v>8</v>
      </c>
      <c r="O62" s="22">
        <f>'HK2'!I52</f>
        <v>7</v>
      </c>
      <c r="P62" s="22">
        <f>'HK2'!O52</f>
        <v>9</v>
      </c>
      <c r="Q62" s="22">
        <f>'HK2'!R52</f>
        <v>7</v>
      </c>
      <c r="R62" s="22">
        <f>'HK2'!U52</f>
        <v>8</v>
      </c>
      <c r="S62" s="22">
        <f>'HK2'!X52</f>
        <v>9</v>
      </c>
      <c r="T62" s="91">
        <f t="shared" si="5"/>
        <v>7</v>
      </c>
      <c r="U62" s="3" t="str">
        <f t="shared" si="6"/>
        <v>Khá</v>
      </c>
      <c r="V62" s="39">
        <f t="shared" si="3"/>
        <v>0</v>
      </c>
      <c r="W62" s="39">
        <f t="shared" si="4"/>
        <v>0</v>
      </c>
      <c r="X62" s="3" t="str">
        <f t="shared" si="7"/>
        <v>Học tiếp</v>
      </c>
    </row>
    <row r="63" spans="1:24" ht="25.5" customHeight="1">
      <c r="A63" s="3">
        <v>53</v>
      </c>
      <c r="B63" s="3" t="s">
        <v>286</v>
      </c>
      <c r="C63" s="12" t="s">
        <v>173</v>
      </c>
      <c r="D63" s="13" t="s">
        <v>43</v>
      </c>
      <c r="E63" s="3" t="s">
        <v>174</v>
      </c>
      <c r="F63" s="4" t="s">
        <v>5</v>
      </c>
      <c r="G63" s="22">
        <f>'HK1'!I53</f>
        <v>3</v>
      </c>
      <c r="H63" s="22">
        <f>'HK1'!L53</f>
        <v>5</v>
      </c>
      <c r="I63" s="22">
        <f>'HK1'!O53</f>
        <v>5</v>
      </c>
      <c r="J63" s="22">
        <f>'HK1'!R53</f>
        <v>6</v>
      </c>
      <c r="K63" s="23">
        <f>'HK1'!U53</f>
        <v>9</v>
      </c>
      <c r="L63" s="23">
        <f>'HK1'!X53</f>
        <v>5</v>
      </c>
      <c r="M63" s="22">
        <f>'HK1'!AA53</f>
        <v>7</v>
      </c>
      <c r="N63" s="22">
        <f>'HK2'!L53</f>
        <v>4</v>
      </c>
      <c r="O63" s="22">
        <f>'HK2'!I53</f>
        <v>7</v>
      </c>
      <c r="P63" s="22">
        <f>'HK2'!O53</f>
        <v>6</v>
      </c>
      <c r="Q63" s="22">
        <f>'HK2'!R53</f>
        <v>7</v>
      </c>
      <c r="R63" s="22">
        <f>'HK2'!U53</f>
        <v>7</v>
      </c>
      <c r="S63" s="22">
        <f>'HK2'!X53</f>
        <v>6</v>
      </c>
      <c r="T63" s="91">
        <f t="shared" si="5"/>
        <v>5.76</v>
      </c>
      <c r="U63" s="3" t="str">
        <f t="shared" si="6"/>
        <v>Trung Bình</v>
      </c>
      <c r="V63" s="39">
        <f t="shared" si="3"/>
        <v>2</v>
      </c>
      <c r="W63" s="39">
        <f t="shared" si="4"/>
        <v>10</v>
      </c>
      <c r="X63" s="3" t="str">
        <f t="shared" si="7"/>
        <v>Học tiếp</v>
      </c>
    </row>
    <row r="64" spans="1:24" ht="25.5" customHeight="1">
      <c r="A64" s="3">
        <v>54</v>
      </c>
      <c r="B64" s="3" t="s">
        <v>287</v>
      </c>
      <c r="C64" s="12" t="s">
        <v>170</v>
      </c>
      <c r="D64" s="13" t="s">
        <v>175</v>
      </c>
      <c r="E64" s="3" t="s">
        <v>176</v>
      </c>
      <c r="F64" s="4" t="s">
        <v>24</v>
      </c>
      <c r="G64" s="22">
        <f>'HK1'!I54</f>
        <v>7</v>
      </c>
      <c r="H64" s="22">
        <f>'HK1'!L54</f>
        <v>5</v>
      </c>
      <c r="I64" s="22">
        <f>'HK1'!O54</f>
        <v>6</v>
      </c>
      <c r="J64" s="22">
        <f>'HK1'!R54</f>
        <v>7</v>
      </c>
      <c r="K64" s="23">
        <f>'HK1'!U54</f>
        <v>7</v>
      </c>
      <c r="L64" s="23">
        <f>'HK1'!X54</f>
        <v>8</v>
      </c>
      <c r="M64" s="22">
        <f>'HK1'!AA54</f>
        <v>5</v>
      </c>
      <c r="N64" s="22">
        <f>'HK2'!L54</f>
        <v>7</v>
      </c>
      <c r="O64" s="22">
        <f>'HK2'!I54</f>
        <v>6</v>
      </c>
      <c r="P64" s="22">
        <f>'HK2'!O54</f>
        <v>7</v>
      </c>
      <c r="Q64" s="22">
        <f>'HK2'!R54</f>
        <v>6</v>
      </c>
      <c r="R64" s="22">
        <f>'HK2'!U54</f>
        <v>7</v>
      </c>
      <c r="S64" s="22">
        <f>'HK2'!X54</f>
        <v>8</v>
      </c>
      <c r="T64" s="91">
        <f t="shared" si="5"/>
        <v>6.67</v>
      </c>
      <c r="U64" s="3" t="str">
        <f t="shared" si="6"/>
        <v>TB.Khá</v>
      </c>
      <c r="V64" s="39">
        <f t="shared" si="3"/>
        <v>0</v>
      </c>
      <c r="W64" s="39">
        <f t="shared" si="4"/>
        <v>0</v>
      </c>
      <c r="X64" s="3" t="str">
        <f t="shared" si="7"/>
        <v>Học tiếp</v>
      </c>
    </row>
    <row r="65" spans="1:24" ht="25.5" customHeight="1">
      <c r="A65" s="1">
        <v>55</v>
      </c>
      <c r="B65" s="3" t="s">
        <v>288</v>
      </c>
      <c r="C65" s="12" t="s">
        <v>177</v>
      </c>
      <c r="D65" s="13" t="s">
        <v>178</v>
      </c>
      <c r="E65" s="3" t="s">
        <v>179</v>
      </c>
      <c r="F65" s="4" t="s">
        <v>109</v>
      </c>
      <c r="G65" s="22">
        <f>'HK1'!I55</f>
        <v>7</v>
      </c>
      <c r="H65" s="22">
        <f>'HK1'!L55</f>
        <v>5</v>
      </c>
      <c r="I65" s="22">
        <f>'HK1'!O55</f>
        <v>5</v>
      </c>
      <c r="J65" s="22">
        <f>'HK1'!R55</f>
        <v>6</v>
      </c>
      <c r="K65" s="23">
        <f>'HK1'!U55</f>
        <v>8</v>
      </c>
      <c r="L65" s="23">
        <f>'HK1'!X55</f>
        <v>6</v>
      </c>
      <c r="M65" s="22">
        <f>'HK1'!AA55</f>
        <v>5</v>
      </c>
      <c r="N65" s="22">
        <f>'HK2'!L55</f>
        <v>7</v>
      </c>
      <c r="O65" s="22">
        <f>'HK2'!I55</f>
        <v>6</v>
      </c>
      <c r="P65" s="22">
        <f>'HK2'!O55</f>
        <v>7</v>
      </c>
      <c r="Q65" s="22">
        <f>'HK2'!R55</f>
        <v>7</v>
      </c>
      <c r="R65" s="22">
        <f>'HK2'!U55</f>
        <v>5</v>
      </c>
      <c r="S65" s="22">
        <f>'HK2'!X55</f>
        <v>8</v>
      </c>
      <c r="T65" s="91">
        <f t="shared" si="5"/>
        <v>6.4</v>
      </c>
      <c r="U65" s="3" t="str">
        <f t="shared" si="6"/>
        <v>TB.Khá</v>
      </c>
      <c r="V65" s="39">
        <f t="shared" si="3"/>
        <v>0</v>
      </c>
      <c r="W65" s="39">
        <f t="shared" si="4"/>
        <v>0</v>
      </c>
      <c r="X65" s="3" t="str">
        <f t="shared" si="7"/>
        <v>Học tiếp</v>
      </c>
    </row>
    <row r="66" spans="1:24" ht="25.5" customHeight="1">
      <c r="A66" s="3">
        <v>56</v>
      </c>
      <c r="B66" s="3" t="s">
        <v>289</v>
      </c>
      <c r="C66" s="12" t="s">
        <v>180</v>
      </c>
      <c r="D66" s="13" t="s">
        <v>181</v>
      </c>
      <c r="E66" s="3" t="s">
        <v>29</v>
      </c>
      <c r="F66" s="4" t="s">
        <v>97</v>
      </c>
      <c r="G66" s="22">
        <f>'HK1'!I56</f>
        <v>5</v>
      </c>
      <c r="H66" s="22">
        <f>'HK1'!L56</f>
        <v>5</v>
      </c>
      <c r="I66" s="22">
        <f>'HK1'!O56</f>
        <v>5</v>
      </c>
      <c r="J66" s="22">
        <f>'HK1'!R56</f>
        <v>5</v>
      </c>
      <c r="K66" s="23">
        <f>'HK1'!U56</f>
        <v>5</v>
      </c>
      <c r="L66" s="23">
        <f>'HK1'!X56</f>
        <v>5</v>
      </c>
      <c r="M66" s="22">
        <f>'HK1'!AA56</f>
        <v>5</v>
      </c>
      <c r="N66" s="22">
        <f>'HK2'!L56</f>
        <v>5</v>
      </c>
      <c r="O66" s="22">
        <f>'HK2'!I56</f>
        <v>6</v>
      </c>
      <c r="P66" s="22">
        <f>'HK2'!O56</f>
        <v>7</v>
      </c>
      <c r="Q66" s="22">
        <f>'HK2'!R56</f>
        <v>6</v>
      </c>
      <c r="R66" s="22">
        <f>'HK2'!U56</f>
        <v>7</v>
      </c>
      <c r="S66" s="22">
        <f>'HK2'!X56</f>
        <v>8</v>
      </c>
      <c r="T66" s="91">
        <f t="shared" si="5"/>
        <v>5.57</v>
      </c>
      <c r="U66" s="3" t="str">
        <f t="shared" si="6"/>
        <v>Trung Bình</v>
      </c>
      <c r="V66" s="39">
        <f t="shared" si="3"/>
        <v>0</v>
      </c>
      <c r="W66" s="39">
        <f t="shared" si="4"/>
        <v>0</v>
      </c>
      <c r="X66" s="3" t="str">
        <f t="shared" si="7"/>
        <v>Học tiếp</v>
      </c>
    </row>
    <row r="67" spans="1:24" ht="25.5" customHeight="1">
      <c r="A67" s="3">
        <v>57</v>
      </c>
      <c r="B67" s="3" t="s">
        <v>290</v>
      </c>
      <c r="C67" s="12" t="s">
        <v>182</v>
      </c>
      <c r="D67" s="13" t="s">
        <v>181</v>
      </c>
      <c r="E67" s="3" t="s">
        <v>183</v>
      </c>
      <c r="F67" s="4" t="s">
        <v>7</v>
      </c>
      <c r="G67" s="22">
        <f>'HK1'!I57</f>
        <v>7</v>
      </c>
      <c r="H67" s="22">
        <f>'HK1'!L57</f>
        <v>6</v>
      </c>
      <c r="I67" s="22">
        <f>'HK1'!O57</f>
        <v>7</v>
      </c>
      <c r="J67" s="22">
        <f>'HK1'!R57</f>
        <v>8</v>
      </c>
      <c r="K67" s="23">
        <f>'HK1'!U57</f>
        <v>9</v>
      </c>
      <c r="L67" s="23">
        <f>'HK1'!X57</f>
        <v>6</v>
      </c>
      <c r="M67" s="22">
        <f>'HK1'!AA57</f>
        <v>5</v>
      </c>
      <c r="N67" s="22">
        <f>'HK2'!L57</f>
        <v>7</v>
      </c>
      <c r="O67" s="22">
        <f>'HK2'!I57</f>
        <v>7</v>
      </c>
      <c r="P67" s="22">
        <f>'HK2'!O57</f>
        <v>8</v>
      </c>
      <c r="Q67" s="22">
        <f>'HK2'!R57</f>
        <v>7</v>
      </c>
      <c r="R67" s="22">
        <f>'HK2'!U57</f>
        <v>9</v>
      </c>
      <c r="S67" s="22">
        <f>'HK2'!X57</f>
        <v>7</v>
      </c>
      <c r="T67" s="91">
        <f t="shared" si="5"/>
        <v>7.4</v>
      </c>
      <c r="U67" s="3" t="str">
        <f t="shared" si="6"/>
        <v>Khá</v>
      </c>
      <c r="V67" s="39">
        <f t="shared" si="3"/>
        <v>0</v>
      </c>
      <c r="W67" s="39">
        <f t="shared" si="4"/>
        <v>0</v>
      </c>
      <c r="X67" s="3" t="str">
        <f t="shared" si="7"/>
        <v>Học tiếp</v>
      </c>
    </row>
    <row r="68" spans="1:24" ht="25.5" customHeight="1">
      <c r="A68" s="1">
        <v>58</v>
      </c>
      <c r="B68" s="3" t="s">
        <v>291</v>
      </c>
      <c r="C68" s="12" t="s">
        <v>82</v>
      </c>
      <c r="D68" s="13" t="s">
        <v>184</v>
      </c>
      <c r="E68" s="3" t="s">
        <v>185</v>
      </c>
      <c r="F68" s="4" t="s">
        <v>41</v>
      </c>
      <c r="G68" s="22">
        <f>'HK1'!I58</f>
        <v>6</v>
      </c>
      <c r="H68" s="22">
        <f>'HK1'!L58</f>
        <v>6</v>
      </c>
      <c r="I68" s="22">
        <f>'HK1'!O58</f>
        <v>6</v>
      </c>
      <c r="J68" s="22">
        <f>'HK1'!R58</f>
        <v>7</v>
      </c>
      <c r="K68" s="23">
        <f>'HK1'!U58</f>
        <v>8</v>
      </c>
      <c r="L68" s="23">
        <f>'HK1'!X58</f>
        <v>5</v>
      </c>
      <c r="M68" s="22">
        <f>'HK1'!AA58</f>
        <v>5</v>
      </c>
      <c r="N68" s="22">
        <f>'HK2'!L58</f>
        <v>5</v>
      </c>
      <c r="O68" s="22">
        <f>'HK2'!I58</f>
        <v>6</v>
      </c>
      <c r="P68" s="22">
        <f>'HK2'!O58</f>
        <v>8</v>
      </c>
      <c r="Q68" s="22">
        <f>'HK2'!R58</f>
        <v>6</v>
      </c>
      <c r="R68" s="22">
        <f>'HK2'!U58</f>
        <v>7</v>
      </c>
      <c r="S68" s="22">
        <f>'HK2'!X58</f>
        <v>8</v>
      </c>
      <c r="T68" s="91">
        <f t="shared" si="5"/>
        <v>6.36</v>
      </c>
      <c r="U68" s="3" t="str">
        <f t="shared" si="6"/>
        <v>TB.Khá</v>
      </c>
      <c r="V68" s="39">
        <f t="shared" si="3"/>
        <v>0</v>
      </c>
      <c r="W68" s="39">
        <f t="shared" si="4"/>
        <v>0</v>
      </c>
      <c r="X68" s="3" t="str">
        <f t="shared" si="7"/>
        <v>Học tiếp</v>
      </c>
    </row>
    <row r="69" spans="1:24" ht="25.5" customHeight="1">
      <c r="A69" s="3">
        <v>59</v>
      </c>
      <c r="B69" s="3" t="s">
        <v>292</v>
      </c>
      <c r="C69" s="12" t="s">
        <v>186</v>
      </c>
      <c r="D69" s="13" t="s">
        <v>187</v>
      </c>
      <c r="E69" s="3" t="s">
        <v>188</v>
      </c>
      <c r="F69" s="4" t="s">
        <v>42</v>
      </c>
      <c r="G69" s="22">
        <f>'HK1'!I90</f>
        <v>0</v>
      </c>
      <c r="H69" s="22">
        <f>'HK1'!L90</f>
        <v>0</v>
      </c>
      <c r="I69" s="22">
        <f>'HK1'!O90</f>
        <v>0</v>
      </c>
      <c r="J69" s="22">
        <f>'HK1'!R90</f>
        <v>0</v>
      </c>
      <c r="K69" s="23">
        <f>'HK1'!U90</f>
        <v>0</v>
      </c>
      <c r="L69" s="23">
        <f>'HK1'!X90</f>
        <v>0</v>
      </c>
      <c r="M69" s="22">
        <f>'HK1'!AA90</f>
        <v>4</v>
      </c>
      <c r="N69" s="22">
        <f>'HK2'!L90</f>
        <v>0</v>
      </c>
      <c r="O69" s="22">
        <f>'HK2'!I90</f>
        <v>0</v>
      </c>
      <c r="P69" s="22">
        <f>'HK2'!O90</f>
        <v>0</v>
      </c>
      <c r="Q69" s="22">
        <f>'HK2'!R90</f>
        <v>0</v>
      </c>
      <c r="R69" s="22">
        <f>'HK2'!U90</f>
        <v>0</v>
      </c>
      <c r="S69" s="22">
        <f>'HK2'!X90</f>
        <v>0</v>
      </c>
      <c r="T69" s="91">
        <f t="shared" si="5"/>
        <v>0</v>
      </c>
      <c r="U69" s="3" t="str">
        <f t="shared" si="6"/>
        <v>Kém</v>
      </c>
      <c r="V69" s="39">
        <f t="shared" si="3"/>
        <v>13</v>
      </c>
      <c r="W69" s="39">
        <f t="shared" si="4"/>
        <v>42</v>
      </c>
      <c r="X69" s="3" t="str">
        <f t="shared" si="7"/>
        <v>Thôi học</v>
      </c>
    </row>
    <row r="70" spans="1:24" ht="25.5" customHeight="1">
      <c r="A70" s="3">
        <v>60</v>
      </c>
      <c r="B70" s="3" t="s">
        <v>293</v>
      </c>
      <c r="C70" s="12" t="s">
        <v>189</v>
      </c>
      <c r="D70" s="13" t="s">
        <v>190</v>
      </c>
      <c r="E70" s="3" t="s">
        <v>27</v>
      </c>
      <c r="F70" s="4" t="s">
        <v>6</v>
      </c>
      <c r="G70" s="22">
        <f>'HK1'!I59</f>
        <v>5</v>
      </c>
      <c r="H70" s="22">
        <f>'HK1'!L59</f>
        <v>5</v>
      </c>
      <c r="I70" s="22">
        <f>'HK1'!O59</f>
        <v>9</v>
      </c>
      <c r="J70" s="22">
        <f>'HK1'!R59</f>
        <v>7</v>
      </c>
      <c r="K70" s="23">
        <f>'HK1'!U59</f>
        <v>8</v>
      </c>
      <c r="L70" s="23">
        <f>'HK1'!X59</f>
        <v>7</v>
      </c>
      <c r="M70" s="22">
        <f>'HK1'!AA59</f>
        <v>7</v>
      </c>
      <c r="N70" s="22">
        <f>'HK2'!L59</f>
        <v>5</v>
      </c>
      <c r="O70" s="22">
        <f>'HK2'!I59</f>
        <v>6</v>
      </c>
      <c r="P70" s="22">
        <f>'HK2'!O59</f>
        <v>6</v>
      </c>
      <c r="Q70" s="22">
        <f>'HK2'!R59</f>
        <v>6</v>
      </c>
      <c r="R70" s="22">
        <f>'HK2'!U59</f>
        <v>9</v>
      </c>
      <c r="S70" s="22">
        <f>'HK2'!X59</f>
        <v>5</v>
      </c>
      <c r="T70" s="91">
        <f t="shared" si="5"/>
        <v>6.52</v>
      </c>
      <c r="U70" s="3" t="str">
        <f t="shared" si="6"/>
        <v>TB.Khá</v>
      </c>
      <c r="V70" s="39">
        <f t="shared" si="3"/>
        <v>0</v>
      </c>
      <c r="W70" s="39">
        <f t="shared" si="4"/>
        <v>0</v>
      </c>
      <c r="X70" s="3" t="str">
        <f t="shared" si="7"/>
        <v>Học tiếp</v>
      </c>
    </row>
    <row r="71" spans="1:24" ht="25.5" customHeight="1">
      <c r="A71" s="1">
        <v>61</v>
      </c>
      <c r="B71" s="3" t="s">
        <v>294</v>
      </c>
      <c r="C71" s="12" t="s">
        <v>191</v>
      </c>
      <c r="D71" s="13" t="s">
        <v>192</v>
      </c>
      <c r="E71" s="3" t="s">
        <v>106</v>
      </c>
      <c r="F71" s="4" t="s">
        <v>1</v>
      </c>
      <c r="G71" s="22">
        <f>'HK1'!I60</f>
        <v>6</v>
      </c>
      <c r="H71" s="22">
        <f>'HK1'!L60</f>
        <v>5</v>
      </c>
      <c r="I71" s="22">
        <f>'HK1'!O60</f>
        <v>9</v>
      </c>
      <c r="J71" s="22">
        <f>'HK1'!R60</f>
        <v>5</v>
      </c>
      <c r="K71" s="23">
        <f>'HK1'!U60</f>
        <v>8</v>
      </c>
      <c r="L71" s="23">
        <f>'HK1'!X60</f>
        <v>5</v>
      </c>
      <c r="M71" s="22">
        <f>'HK1'!AA60</f>
        <v>5</v>
      </c>
      <c r="N71" s="22">
        <f>'HK2'!L60</f>
        <v>6</v>
      </c>
      <c r="O71" s="22">
        <f>'HK2'!I60</f>
        <v>7</v>
      </c>
      <c r="P71" s="22">
        <f>'HK2'!O60</f>
        <v>7</v>
      </c>
      <c r="Q71" s="22">
        <f>'HK2'!R60</f>
        <v>6</v>
      </c>
      <c r="R71" s="22">
        <f>'HK2'!U60</f>
        <v>6</v>
      </c>
      <c r="S71" s="22">
        <f>'HK2'!X60</f>
        <v>7</v>
      </c>
      <c r="T71" s="91">
        <f t="shared" si="5"/>
        <v>6.36</v>
      </c>
      <c r="U71" s="3" t="str">
        <f t="shared" si="6"/>
        <v>TB.Khá</v>
      </c>
      <c r="V71" s="39">
        <f t="shared" si="3"/>
        <v>0</v>
      </c>
      <c r="W71" s="39">
        <f t="shared" si="4"/>
        <v>0</v>
      </c>
      <c r="X71" s="3" t="str">
        <f t="shared" si="7"/>
        <v>Học tiếp</v>
      </c>
    </row>
    <row r="72" spans="1:24" ht="25.5" customHeight="1">
      <c r="A72" s="3">
        <v>62</v>
      </c>
      <c r="B72" s="3" t="s">
        <v>295</v>
      </c>
      <c r="C72" s="12" t="s">
        <v>63</v>
      </c>
      <c r="D72" s="13" t="s">
        <v>193</v>
      </c>
      <c r="E72" s="3" t="s">
        <v>194</v>
      </c>
      <c r="F72" s="4" t="s">
        <v>109</v>
      </c>
      <c r="G72" s="22">
        <f>'HK1'!I61</f>
        <v>7</v>
      </c>
      <c r="H72" s="22">
        <f>'HK1'!L61</f>
        <v>6</v>
      </c>
      <c r="I72" s="22">
        <f>'HK1'!O61</f>
        <v>5</v>
      </c>
      <c r="J72" s="22">
        <f>'HK1'!R61</f>
        <v>6</v>
      </c>
      <c r="K72" s="23">
        <f>'HK1'!U61</f>
        <v>8</v>
      </c>
      <c r="L72" s="23">
        <f>'HK1'!X61</f>
        <v>5</v>
      </c>
      <c r="M72" s="22">
        <f>'HK1'!AA61</f>
        <v>4</v>
      </c>
      <c r="N72" s="22">
        <f>'HK2'!L61</f>
        <v>8</v>
      </c>
      <c r="O72" s="22">
        <f>'HK2'!I61</f>
        <v>7</v>
      </c>
      <c r="P72" s="22">
        <f>'HK2'!O61</f>
        <v>8</v>
      </c>
      <c r="Q72" s="22">
        <f>'HK2'!R61</f>
        <v>7</v>
      </c>
      <c r="R72" s="22">
        <f>'HK2'!U61</f>
        <v>7</v>
      </c>
      <c r="S72" s="22">
        <f>'HK2'!X61</f>
        <v>8</v>
      </c>
      <c r="T72" s="91">
        <f t="shared" si="5"/>
        <v>6.88</v>
      </c>
      <c r="U72" s="3" t="str">
        <f t="shared" si="6"/>
        <v>TB.Khá</v>
      </c>
      <c r="V72" s="39">
        <f t="shared" si="3"/>
        <v>1</v>
      </c>
      <c r="W72" s="39">
        <f t="shared" si="4"/>
        <v>0</v>
      </c>
      <c r="X72" s="3" t="str">
        <f t="shared" si="7"/>
        <v>Học tiếp</v>
      </c>
    </row>
    <row r="73" spans="1:24" ht="25.5" customHeight="1">
      <c r="A73" s="3">
        <v>63</v>
      </c>
      <c r="B73" s="3" t="s">
        <v>296</v>
      </c>
      <c r="C73" s="12" t="s">
        <v>35</v>
      </c>
      <c r="D73" s="13" t="s">
        <v>193</v>
      </c>
      <c r="E73" s="3" t="s">
        <v>195</v>
      </c>
      <c r="F73" s="4" t="s">
        <v>109</v>
      </c>
      <c r="G73" s="22">
        <f>'HK1'!I62</f>
        <v>9</v>
      </c>
      <c r="H73" s="22">
        <f>'HK1'!L62</f>
        <v>5</v>
      </c>
      <c r="I73" s="22">
        <f>'HK1'!O62</f>
        <v>7</v>
      </c>
      <c r="J73" s="22">
        <f>'HK1'!R62</f>
        <v>7</v>
      </c>
      <c r="K73" s="23">
        <f>'HK1'!U62</f>
        <v>7</v>
      </c>
      <c r="L73" s="23">
        <f>'HK1'!X62</f>
        <v>7</v>
      </c>
      <c r="M73" s="22">
        <f>'HK1'!AA62</f>
        <v>4</v>
      </c>
      <c r="N73" s="22">
        <f>'HK2'!L62</f>
        <v>9</v>
      </c>
      <c r="O73" s="22">
        <f>'HK2'!I62</f>
        <v>6</v>
      </c>
      <c r="P73" s="22">
        <f>'HK2'!O62</f>
        <v>9</v>
      </c>
      <c r="Q73" s="22">
        <f>'HK2'!R62</f>
        <v>7</v>
      </c>
      <c r="R73" s="22">
        <f>'HK2'!U62</f>
        <v>8</v>
      </c>
      <c r="S73" s="22">
        <f>'HK2'!X62</f>
        <v>8</v>
      </c>
      <c r="T73" s="91">
        <f t="shared" si="5"/>
        <v>7.55</v>
      </c>
      <c r="U73" s="3" t="str">
        <f t="shared" si="6"/>
        <v>Khá</v>
      </c>
      <c r="V73" s="39">
        <f t="shared" si="3"/>
        <v>1</v>
      </c>
      <c r="W73" s="39">
        <f t="shared" si="4"/>
        <v>0</v>
      </c>
      <c r="X73" s="3" t="str">
        <f t="shared" si="7"/>
        <v>Học tiếp</v>
      </c>
    </row>
    <row r="74" spans="1:24" ht="25.5" customHeight="1">
      <c r="A74" s="1">
        <v>64</v>
      </c>
      <c r="B74" s="3" t="s">
        <v>297</v>
      </c>
      <c r="C74" s="12" t="s">
        <v>196</v>
      </c>
      <c r="D74" s="13" t="s">
        <v>197</v>
      </c>
      <c r="E74" s="3" t="s">
        <v>198</v>
      </c>
      <c r="F74" s="4" t="s">
        <v>199</v>
      </c>
      <c r="G74" s="22">
        <f>'HK1'!I91</f>
        <v>0</v>
      </c>
      <c r="H74" s="22">
        <f>'HK1'!L91</f>
        <v>0</v>
      </c>
      <c r="I74" s="22">
        <f>'HK1'!O91</f>
        <v>0</v>
      </c>
      <c r="J74" s="22">
        <f>'HK1'!R91</f>
        <v>0</v>
      </c>
      <c r="K74" s="23">
        <f>'HK1'!U91</f>
        <v>0</v>
      </c>
      <c r="L74" s="23">
        <f>'HK1'!X91</f>
        <v>0</v>
      </c>
      <c r="M74" s="22">
        <f>'HK1'!AA91</f>
        <v>0</v>
      </c>
      <c r="N74" s="22">
        <f>'HK2'!L91</f>
        <v>0</v>
      </c>
      <c r="O74" s="22">
        <f>'HK2'!I91</f>
        <v>0</v>
      </c>
      <c r="P74" s="22">
        <f>'HK2'!O91</f>
        <v>0</v>
      </c>
      <c r="Q74" s="22">
        <f>'HK2'!R91</f>
        <v>0</v>
      </c>
      <c r="R74" s="22">
        <f>'HK2'!U91</f>
        <v>0</v>
      </c>
      <c r="S74" s="22">
        <f>'HK2'!X91</f>
        <v>0</v>
      </c>
      <c r="T74" s="91">
        <f t="shared" si="5"/>
        <v>0</v>
      </c>
      <c r="U74" s="3" t="str">
        <f t="shared" si="6"/>
        <v>Kém</v>
      </c>
      <c r="V74" s="39">
        <f t="shared" si="3"/>
        <v>13</v>
      </c>
      <c r="W74" s="39">
        <f t="shared" si="4"/>
        <v>42</v>
      </c>
      <c r="X74" s="3" t="str">
        <f t="shared" si="7"/>
        <v>Thôi học</v>
      </c>
    </row>
    <row r="75" spans="1:24" ht="25.5" customHeight="1">
      <c r="A75" s="3">
        <v>65</v>
      </c>
      <c r="B75" s="3" t="s">
        <v>298</v>
      </c>
      <c r="C75" s="12" t="s">
        <v>200</v>
      </c>
      <c r="D75" s="13" t="s">
        <v>197</v>
      </c>
      <c r="E75" s="3" t="s">
        <v>201</v>
      </c>
      <c r="F75" s="4" t="s">
        <v>8</v>
      </c>
      <c r="G75" s="22">
        <f>'HK1'!I63</f>
        <v>6</v>
      </c>
      <c r="H75" s="22">
        <f>'HK1'!L63</f>
        <v>6</v>
      </c>
      <c r="I75" s="22">
        <f>'HK1'!O63</f>
        <v>6</v>
      </c>
      <c r="J75" s="22">
        <f>'HK1'!R63</f>
        <v>6</v>
      </c>
      <c r="K75" s="23">
        <f>'HK1'!U63</f>
        <v>9</v>
      </c>
      <c r="L75" s="23">
        <f>'HK1'!X63</f>
        <v>5</v>
      </c>
      <c r="M75" s="22">
        <f>'HK1'!AA63</f>
        <v>5</v>
      </c>
      <c r="N75" s="22">
        <f>'HK2'!L63</f>
        <v>7</v>
      </c>
      <c r="O75" s="22">
        <f>'HK2'!I63</f>
        <v>5</v>
      </c>
      <c r="P75" s="22">
        <f>'HK2'!O63</f>
        <v>8</v>
      </c>
      <c r="Q75" s="22">
        <f>'HK2'!R63</f>
        <v>6</v>
      </c>
      <c r="R75" s="22">
        <f>'HK2'!U63</f>
        <v>6</v>
      </c>
      <c r="S75" s="22">
        <f>'HK2'!X63</f>
        <v>8</v>
      </c>
      <c r="T75" s="91">
        <f aca="true" t="shared" si="8" ref="T75:T84">IF(AND(G75="M",O75="M"),ROUND((SUMPRODUCT(H75:M75,$H$10:$M$10)+SUMPRODUCT(N75:S75,$N$10:$S$10))/(SUM($H$10:$M$10)+SUM($N$10:$S$10)),2),IF(G75="M",ROUND(SUMPRODUCT(H75:S75,$H$10:$S$10)/SUM($H$10:$S$10),2),IF(O75="M",ROUND((SUMPRODUCT(G75:M75,$G$10:$M$10)+SUMPRODUCT(N75:S75,$N$10:$S$10))/(SUM($G$10:$M$10)+SUM($N$10:$S$10)),2),ROUND(SUMPRODUCT(G75:S75,$G$10:$S$10)/SUM($G$10:$S$10),2))))</f>
        <v>6.45</v>
      </c>
      <c r="U75" s="3" t="str">
        <f aca="true" t="shared" si="9" ref="U75:U84">IF(T75&gt;=9,"Xuất Sắc",IF(T75&gt;=8,"Giỏi",IF(T75&gt;=7,"Khá",IF(T75&gt;=6,"TB.Khá",IF(T75&gt;=5,"Trung Bình",IF(T75&gt;=4,"Yếu","Kém"))))))</f>
        <v>TB.Khá</v>
      </c>
      <c r="V75" s="39">
        <f t="shared" si="3"/>
        <v>0</v>
      </c>
      <c r="W75" s="39">
        <f t="shared" si="4"/>
        <v>0</v>
      </c>
      <c r="X75" s="3" t="str">
        <f aca="true" t="shared" si="10" ref="X75:X84">IF(AND(T75&gt;=5,W75&lt;=25),"Học tiếp",IF(T75&lt;3.5,"Thôi học","Ngừng học"))</f>
        <v>Học tiếp</v>
      </c>
    </row>
    <row r="76" spans="1:24" ht="25.5" customHeight="1">
      <c r="A76" s="3">
        <v>66</v>
      </c>
      <c r="B76" s="3" t="s">
        <v>299</v>
      </c>
      <c r="C76" s="12" t="s">
        <v>202</v>
      </c>
      <c r="D76" s="13" t="s">
        <v>197</v>
      </c>
      <c r="E76" s="3" t="s">
        <v>203</v>
      </c>
      <c r="F76" s="4" t="s">
        <v>32</v>
      </c>
      <c r="G76" s="22">
        <f>'HK1'!I64</f>
        <v>5</v>
      </c>
      <c r="H76" s="22">
        <f>'HK1'!L64</f>
        <v>5</v>
      </c>
      <c r="I76" s="22">
        <f>'HK1'!O64</f>
        <v>7</v>
      </c>
      <c r="J76" s="22">
        <f>'HK1'!R64</f>
        <v>6</v>
      </c>
      <c r="K76" s="23">
        <f>'HK1'!U64</f>
        <v>8</v>
      </c>
      <c r="L76" s="23">
        <f>'HK1'!X64</f>
        <v>7</v>
      </c>
      <c r="M76" s="22">
        <f>'HK1'!AA64</f>
        <v>5</v>
      </c>
      <c r="N76" s="22">
        <f>'HK2'!L64</f>
        <v>6</v>
      </c>
      <c r="O76" s="22">
        <f>'HK2'!I64</f>
        <v>4</v>
      </c>
      <c r="P76" s="22">
        <f>'HK2'!O64</f>
        <v>5</v>
      </c>
      <c r="Q76" s="22">
        <f>'HK2'!R64</f>
        <v>6</v>
      </c>
      <c r="R76" s="22">
        <f>'HK2'!U64</f>
        <v>8</v>
      </c>
      <c r="S76" s="22">
        <f>'HK2'!X64</f>
        <v>8</v>
      </c>
      <c r="T76" s="91">
        <f t="shared" si="8"/>
        <v>6.1</v>
      </c>
      <c r="U76" s="3" t="str">
        <f t="shared" si="9"/>
        <v>TB.Khá</v>
      </c>
      <c r="V76" s="39">
        <f aca="true" t="shared" si="11" ref="V76:V84">COUNTIF(G76:S76,"&lt;5")</f>
        <v>1</v>
      </c>
      <c r="W76" s="39">
        <f aca="true" t="shared" si="12" ref="W76:W84">SUMIF(G76:S76,"&lt;5",$G$10:$S$10)</f>
        <v>3</v>
      </c>
      <c r="X76" s="3" t="str">
        <f t="shared" si="10"/>
        <v>Học tiếp</v>
      </c>
    </row>
    <row r="77" spans="1:24" ht="25.5" customHeight="1">
      <c r="A77" s="1">
        <v>67</v>
      </c>
      <c r="B77" s="3" t="s">
        <v>300</v>
      </c>
      <c r="C77" s="12" t="s">
        <v>204</v>
      </c>
      <c r="D77" s="13" t="s">
        <v>205</v>
      </c>
      <c r="E77" s="3" t="s">
        <v>206</v>
      </c>
      <c r="F77" s="4" t="s">
        <v>21</v>
      </c>
      <c r="G77" s="22">
        <f>'HK1'!I65</f>
        <v>5</v>
      </c>
      <c r="H77" s="22">
        <f>'HK1'!L65</f>
        <v>5</v>
      </c>
      <c r="I77" s="22">
        <f>'HK1'!O65</f>
        <v>6</v>
      </c>
      <c r="J77" s="22">
        <f>'HK1'!R65</f>
        <v>8</v>
      </c>
      <c r="K77" s="23">
        <f>'HK1'!U65</f>
        <v>6</v>
      </c>
      <c r="L77" s="23">
        <f>'HK1'!X65</f>
        <v>6</v>
      </c>
      <c r="M77" s="22">
        <f>'HK1'!AA65</f>
        <v>5</v>
      </c>
      <c r="N77" s="22">
        <f>'HK2'!L65</f>
        <v>6</v>
      </c>
      <c r="O77" s="22">
        <f>'HK2'!I65</f>
        <v>5</v>
      </c>
      <c r="P77" s="22">
        <f>'HK2'!O65</f>
        <v>7</v>
      </c>
      <c r="Q77" s="22">
        <f>'HK2'!R65</f>
        <v>6</v>
      </c>
      <c r="R77" s="22">
        <f>'HK2'!U65</f>
        <v>8</v>
      </c>
      <c r="S77" s="22">
        <f>'HK2'!X65</f>
        <v>7</v>
      </c>
      <c r="T77" s="91">
        <f t="shared" si="8"/>
        <v>6.17</v>
      </c>
      <c r="U77" s="3" t="str">
        <f t="shared" si="9"/>
        <v>TB.Khá</v>
      </c>
      <c r="V77" s="39">
        <f t="shared" si="11"/>
        <v>0</v>
      </c>
      <c r="W77" s="39">
        <f t="shared" si="12"/>
        <v>0</v>
      </c>
      <c r="X77" s="3" t="str">
        <f t="shared" si="10"/>
        <v>Học tiếp</v>
      </c>
    </row>
    <row r="78" spans="1:24" ht="25.5" customHeight="1">
      <c r="A78" s="3">
        <v>68</v>
      </c>
      <c r="B78" s="3" t="s">
        <v>301</v>
      </c>
      <c r="C78" s="12" t="s">
        <v>82</v>
      </c>
      <c r="D78" s="13" t="s">
        <v>205</v>
      </c>
      <c r="E78" s="3" t="s">
        <v>207</v>
      </c>
      <c r="F78" s="4" t="s">
        <v>208</v>
      </c>
      <c r="G78" s="22">
        <f>'HK1'!I66</f>
        <v>8</v>
      </c>
      <c r="H78" s="22">
        <f>'HK1'!L66</f>
        <v>7</v>
      </c>
      <c r="I78" s="22">
        <f>'HK1'!O66</f>
        <v>9</v>
      </c>
      <c r="J78" s="22">
        <f>'HK1'!R66</f>
        <v>7</v>
      </c>
      <c r="K78" s="23">
        <f>'HK1'!U66</f>
        <v>9</v>
      </c>
      <c r="L78" s="23">
        <f>'HK1'!X66</f>
        <v>6</v>
      </c>
      <c r="M78" s="22">
        <f>'HK1'!AA66</f>
        <v>5</v>
      </c>
      <c r="N78" s="22">
        <f>'HK2'!L66</f>
        <v>9</v>
      </c>
      <c r="O78" s="22">
        <f>'HK2'!I66</f>
        <v>7</v>
      </c>
      <c r="P78" s="22">
        <f>'HK2'!O66</f>
        <v>9</v>
      </c>
      <c r="Q78" s="22">
        <f>'HK2'!R66</f>
        <v>7</v>
      </c>
      <c r="R78" s="22">
        <f>'HK2'!U66</f>
        <v>9</v>
      </c>
      <c r="S78" s="22">
        <f>'HK2'!X66</f>
        <v>9</v>
      </c>
      <c r="T78" s="91">
        <f t="shared" si="8"/>
        <v>8</v>
      </c>
      <c r="U78" s="3" t="str">
        <f t="shared" si="9"/>
        <v>Giỏi</v>
      </c>
      <c r="V78" s="39">
        <f t="shared" si="11"/>
        <v>0</v>
      </c>
      <c r="W78" s="39">
        <f t="shared" si="12"/>
        <v>0</v>
      </c>
      <c r="X78" s="3" t="str">
        <f t="shared" si="10"/>
        <v>Học tiếp</v>
      </c>
    </row>
    <row r="79" spans="1:24" ht="25.5" customHeight="1">
      <c r="A79" s="3">
        <v>69</v>
      </c>
      <c r="B79" s="3" t="s">
        <v>302</v>
      </c>
      <c r="C79" s="12" t="s">
        <v>209</v>
      </c>
      <c r="D79" s="13" t="s">
        <v>205</v>
      </c>
      <c r="E79" s="3" t="s">
        <v>210</v>
      </c>
      <c r="F79" s="4" t="s">
        <v>208</v>
      </c>
      <c r="G79" s="22">
        <f>'HK1'!I67</f>
        <v>7</v>
      </c>
      <c r="H79" s="22">
        <f>'HK1'!L67</f>
        <v>7</v>
      </c>
      <c r="I79" s="22">
        <f>'HK1'!O67</f>
        <v>7</v>
      </c>
      <c r="J79" s="22">
        <f>'HK1'!R67</f>
        <v>7</v>
      </c>
      <c r="K79" s="23">
        <f>'HK1'!U67</f>
        <v>7</v>
      </c>
      <c r="L79" s="23">
        <f>'HK1'!X67</f>
        <v>6</v>
      </c>
      <c r="M79" s="22">
        <f>'HK1'!AA67</f>
        <v>5</v>
      </c>
      <c r="N79" s="22">
        <f>'HK2'!L67</f>
        <v>7</v>
      </c>
      <c r="O79" s="22">
        <f>'HK2'!I67</f>
        <v>6</v>
      </c>
      <c r="P79" s="22">
        <f>'HK2'!O67</f>
        <v>8</v>
      </c>
      <c r="Q79" s="22">
        <f>'HK2'!R67</f>
        <v>6</v>
      </c>
      <c r="R79" s="22">
        <f>'HK2'!U67</f>
        <v>7</v>
      </c>
      <c r="S79" s="22">
        <f>'HK2'!X67</f>
        <v>8</v>
      </c>
      <c r="T79" s="91">
        <f t="shared" si="8"/>
        <v>6.83</v>
      </c>
      <c r="U79" s="3" t="str">
        <f t="shared" si="9"/>
        <v>TB.Khá</v>
      </c>
      <c r="V79" s="39">
        <f t="shared" si="11"/>
        <v>0</v>
      </c>
      <c r="W79" s="39">
        <f t="shared" si="12"/>
        <v>0</v>
      </c>
      <c r="X79" s="3" t="str">
        <f t="shared" si="10"/>
        <v>Học tiếp</v>
      </c>
    </row>
    <row r="80" spans="1:24" ht="25.5" customHeight="1">
      <c r="A80" s="1">
        <v>70</v>
      </c>
      <c r="B80" s="3" t="s">
        <v>303</v>
      </c>
      <c r="C80" s="12" t="s">
        <v>211</v>
      </c>
      <c r="D80" s="13" t="s">
        <v>46</v>
      </c>
      <c r="E80" s="3" t="s">
        <v>212</v>
      </c>
      <c r="F80" s="4" t="s">
        <v>109</v>
      </c>
      <c r="G80" s="22">
        <f>'HK1'!I68</f>
        <v>7</v>
      </c>
      <c r="H80" s="22">
        <f>'HK1'!L68</f>
        <v>5</v>
      </c>
      <c r="I80" s="22">
        <f>'HK1'!O68</f>
        <v>6</v>
      </c>
      <c r="J80" s="22">
        <f>'HK1'!R68</f>
        <v>7</v>
      </c>
      <c r="K80" s="23">
        <f>'HK1'!U68</f>
        <v>9</v>
      </c>
      <c r="L80" s="23">
        <f>'HK1'!X68</f>
        <v>5</v>
      </c>
      <c r="M80" s="22">
        <f>'HK1'!AA68</f>
        <v>4</v>
      </c>
      <c r="N80" s="22">
        <f>'HK2'!L68</f>
        <v>8</v>
      </c>
      <c r="O80" s="22">
        <f>'HK2'!I68</f>
        <v>7</v>
      </c>
      <c r="P80" s="22">
        <f>'HK2'!O68</f>
        <v>9</v>
      </c>
      <c r="Q80" s="22">
        <f>'HK2'!R68</f>
        <v>6</v>
      </c>
      <c r="R80" s="22">
        <f>'HK2'!U68</f>
        <v>7</v>
      </c>
      <c r="S80" s="22">
        <f>'HK2'!X68</f>
        <v>7</v>
      </c>
      <c r="T80" s="91">
        <f t="shared" si="8"/>
        <v>7.02</v>
      </c>
      <c r="U80" s="3" t="str">
        <f t="shared" si="9"/>
        <v>Khá</v>
      </c>
      <c r="V80" s="39">
        <f t="shared" si="11"/>
        <v>1</v>
      </c>
      <c r="W80" s="39">
        <f t="shared" si="12"/>
        <v>0</v>
      </c>
      <c r="X80" s="3" t="str">
        <f t="shared" si="10"/>
        <v>Học tiếp</v>
      </c>
    </row>
    <row r="81" spans="1:24" ht="25.5" customHeight="1">
      <c r="A81" s="3">
        <v>71</v>
      </c>
      <c r="B81" s="3" t="s">
        <v>304</v>
      </c>
      <c r="C81" s="12" t="s">
        <v>213</v>
      </c>
      <c r="D81" s="13" t="s">
        <v>214</v>
      </c>
      <c r="E81" s="3" t="s">
        <v>215</v>
      </c>
      <c r="F81" s="4" t="s">
        <v>3</v>
      </c>
      <c r="G81" s="22">
        <f>'HK1'!I69</f>
        <v>5</v>
      </c>
      <c r="H81" s="22">
        <f>'HK1'!L69</f>
        <v>5</v>
      </c>
      <c r="I81" s="22">
        <f>'HK1'!O69</f>
        <v>8</v>
      </c>
      <c r="J81" s="22">
        <f>'HK1'!R69</f>
        <v>6</v>
      </c>
      <c r="K81" s="23">
        <f>'HK1'!U69</f>
        <v>8</v>
      </c>
      <c r="L81" s="23">
        <f>'HK1'!X69</f>
        <v>6</v>
      </c>
      <c r="M81" s="22">
        <f>'HK1'!AA69</f>
        <v>5</v>
      </c>
      <c r="N81" s="22">
        <f>'HK2'!L69</f>
        <v>5</v>
      </c>
      <c r="O81" s="22">
        <f>'HK2'!I69</f>
        <v>7</v>
      </c>
      <c r="P81" s="22">
        <f>'HK2'!O69</f>
        <v>9</v>
      </c>
      <c r="Q81" s="22">
        <f>'HK2'!R69</f>
        <v>7</v>
      </c>
      <c r="R81" s="22">
        <f>'HK2'!U69</f>
        <v>7</v>
      </c>
      <c r="S81" s="22">
        <f>'HK2'!X69</f>
        <v>10</v>
      </c>
      <c r="T81" s="91">
        <f t="shared" si="8"/>
        <v>6.6</v>
      </c>
      <c r="U81" s="3" t="str">
        <f t="shared" si="9"/>
        <v>TB.Khá</v>
      </c>
      <c r="V81" s="39">
        <f t="shared" si="11"/>
        <v>0</v>
      </c>
      <c r="W81" s="39">
        <f t="shared" si="12"/>
        <v>0</v>
      </c>
      <c r="X81" s="3" t="str">
        <f t="shared" si="10"/>
        <v>Học tiếp</v>
      </c>
    </row>
    <row r="82" spans="1:24" ht="27.75" customHeight="1">
      <c r="A82" s="3">
        <v>72</v>
      </c>
      <c r="B82" s="3" t="s">
        <v>305</v>
      </c>
      <c r="C82" s="12" t="s">
        <v>216</v>
      </c>
      <c r="D82" s="13" t="s">
        <v>217</v>
      </c>
      <c r="E82" s="3" t="s">
        <v>218</v>
      </c>
      <c r="F82" s="4" t="s">
        <v>23</v>
      </c>
      <c r="G82" s="22">
        <f>'HK1'!I70</f>
        <v>5</v>
      </c>
      <c r="H82" s="22">
        <f>'HK1'!L70</f>
        <v>5</v>
      </c>
      <c r="I82" s="22">
        <f>'HK1'!O70</f>
        <v>5</v>
      </c>
      <c r="J82" s="22">
        <f>'HK1'!R70</f>
        <v>6</v>
      </c>
      <c r="K82" s="23">
        <f>'HK1'!U70</f>
        <v>7</v>
      </c>
      <c r="L82" s="23">
        <f>'HK1'!X70</f>
        <v>6</v>
      </c>
      <c r="M82" s="22">
        <f>'HK1'!AA70</f>
        <v>5</v>
      </c>
      <c r="N82" s="22">
        <f>'HK2'!L70</f>
        <v>5</v>
      </c>
      <c r="O82" s="22">
        <f>'HK2'!I70</f>
        <v>6</v>
      </c>
      <c r="P82" s="22">
        <f>'HK2'!O70</f>
        <v>8</v>
      </c>
      <c r="Q82" s="22">
        <f>'HK2'!R70</f>
        <v>7</v>
      </c>
      <c r="R82" s="22">
        <f>'HK2'!U70</f>
        <v>7</v>
      </c>
      <c r="S82" s="22">
        <f>'HK2'!X70</f>
        <v>8</v>
      </c>
      <c r="T82" s="91">
        <f t="shared" si="8"/>
        <v>6.12</v>
      </c>
      <c r="U82" s="3" t="str">
        <f t="shared" si="9"/>
        <v>TB.Khá</v>
      </c>
      <c r="V82" s="39">
        <f t="shared" si="11"/>
        <v>0</v>
      </c>
      <c r="W82" s="39">
        <f t="shared" si="12"/>
        <v>0</v>
      </c>
      <c r="X82" s="3" t="str">
        <f t="shared" si="10"/>
        <v>Học tiếp</v>
      </c>
    </row>
    <row r="83" spans="1:24" ht="27.75" customHeight="1">
      <c r="A83" s="3">
        <v>73</v>
      </c>
      <c r="B83" s="3" t="s">
        <v>306</v>
      </c>
      <c r="C83" s="12" t="s">
        <v>219</v>
      </c>
      <c r="D83" s="13" t="s">
        <v>217</v>
      </c>
      <c r="E83" s="3" t="s">
        <v>220</v>
      </c>
      <c r="F83" s="4" t="s">
        <v>7</v>
      </c>
      <c r="G83" s="22">
        <f>'HK1'!I71</f>
        <v>7</v>
      </c>
      <c r="H83" s="22">
        <f>'HK1'!L71</f>
        <v>6</v>
      </c>
      <c r="I83" s="22">
        <f>'HK1'!O71</f>
        <v>6</v>
      </c>
      <c r="J83" s="22">
        <f>'HK1'!R71</f>
        <v>7</v>
      </c>
      <c r="K83" s="23">
        <f>'HK1'!U71</f>
        <v>8</v>
      </c>
      <c r="L83" s="23">
        <f>'HK1'!X71</f>
        <v>6</v>
      </c>
      <c r="M83" s="22">
        <f>'HK1'!AA71</f>
        <v>5</v>
      </c>
      <c r="N83" s="22">
        <f>'HK2'!L71</f>
        <v>7</v>
      </c>
      <c r="O83" s="22">
        <f>'HK2'!I71</f>
        <v>7</v>
      </c>
      <c r="P83" s="22">
        <f>'HK2'!O71</f>
        <v>9</v>
      </c>
      <c r="Q83" s="22">
        <f>'HK2'!R71</f>
        <v>8</v>
      </c>
      <c r="R83" s="22">
        <f>'HK2'!U71</f>
        <v>7</v>
      </c>
      <c r="S83" s="22">
        <f>'HK2'!X71</f>
        <v>9</v>
      </c>
      <c r="T83" s="91">
        <f t="shared" si="8"/>
        <v>7.19</v>
      </c>
      <c r="U83" s="3" t="str">
        <f t="shared" si="9"/>
        <v>Khá</v>
      </c>
      <c r="V83" s="39">
        <f t="shared" si="11"/>
        <v>0</v>
      </c>
      <c r="W83" s="39">
        <f t="shared" si="12"/>
        <v>0</v>
      </c>
      <c r="X83" s="3" t="str">
        <f t="shared" si="10"/>
        <v>Học tiếp</v>
      </c>
    </row>
    <row r="84" spans="1:24" ht="27.75" customHeight="1">
      <c r="A84" s="1">
        <v>74</v>
      </c>
      <c r="B84" s="3" t="s">
        <v>307</v>
      </c>
      <c r="C84" s="12" t="s">
        <v>221</v>
      </c>
      <c r="D84" s="13" t="s">
        <v>47</v>
      </c>
      <c r="E84" s="3" t="s">
        <v>222</v>
      </c>
      <c r="F84" s="4" t="s">
        <v>22</v>
      </c>
      <c r="G84" s="22">
        <f>'HK1'!I92</f>
        <v>0</v>
      </c>
      <c r="H84" s="22">
        <f>'HK1'!L92</f>
        <v>5</v>
      </c>
      <c r="I84" s="22">
        <f>'HK1'!O92</f>
        <v>0</v>
      </c>
      <c r="J84" s="22">
        <f>'HK1'!R92</f>
        <v>5</v>
      </c>
      <c r="K84" s="23">
        <f>'HK1'!U92</f>
        <v>6</v>
      </c>
      <c r="L84" s="23">
        <f>'HK1'!X92</f>
        <v>7</v>
      </c>
      <c r="M84" s="22">
        <f>'HK1'!AA92</f>
        <v>7</v>
      </c>
      <c r="N84" s="22">
        <f>'HK2'!L92</f>
        <v>5</v>
      </c>
      <c r="O84" s="22">
        <f>'HK2'!I92</f>
        <v>3</v>
      </c>
      <c r="P84" s="22">
        <f>'HK2'!O92</f>
        <v>7</v>
      </c>
      <c r="Q84" s="22">
        <f>'HK2'!R92</f>
        <v>5</v>
      </c>
      <c r="R84" s="22">
        <f>'HK2'!U92</f>
        <v>0</v>
      </c>
      <c r="S84" s="22">
        <f>'HK2'!X92</f>
        <v>9</v>
      </c>
      <c r="T84" s="91">
        <f t="shared" si="8"/>
        <v>3.86</v>
      </c>
      <c r="U84" s="3" t="str">
        <f t="shared" si="9"/>
        <v>Kém</v>
      </c>
      <c r="V84" s="39">
        <f t="shared" si="11"/>
        <v>4</v>
      </c>
      <c r="W84" s="39">
        <f t="shared" si="12"/>
        <v>15</v>
      </c>
      <c r="X84" s="3" t="str">
        <f t="shared" si="10"/>
        <v>Ngừng học</v>
      </c>
    </row>
    <row r="85" spans="1:24" ht="27.75" customHeight="1">
      <c r="A85" s="92"/>
      <c r="B85" s="93"/>
      <c r="E85" s="93"/>
      <c r="F85" s="73"/>
      <c r="G85" s="94"/>
      <c r="H85" s="94"/>
      <c r="I85" s="94"/>
      <c r="J85" s="94"/>
      <c r="K85" s="95"/>
      <c r="L85" s="95"/>
      <c r="M85" s="94"/>
      <c r="N85" s="94"/>
      <c r="O85" s="96"/>
      <c r="P85" s="96"/>
      <c r="Q85" s="96"/>
      <c r="R85" s="96"/>
      <c r="S85" s="96"/>
      <c r="T85" s="97"/>
      <c r="U85" s="93"/>
      <c r="V85" s="98"/>
      <c r="W85" s="98"/>
      <c r="X85" s="93"/>
    </row>
    <row r="86" spans="1:24" ht="21">
      <c r="A86" s="261" t="s">
        <v>330</v>
      </c>
      <c r="B86" s="261"/>
      <c r="C86" s="261"/>
      <c r="D86" s="261"/>
      <c r="E86" s="261"/>
      <c r="F86" s="261"/>
      <c r="G86" s="62"/>
      <c r="H86" s="63"/>
      <c r="I86" s="63"/>
      <c r="J86" s="63"/>
      <c r="K86" s="63"/>
      <c r="L86" s="63"/>
      <c r="M86" s="63"/>
      <c r="N86" s="63"/>
      <c r="O86" s="64"/>
      <c r="P86" s="64"/>
      <c r="Q86" s="64"/>
      <c r="R86" s="64"/>
      <c r="S86" s="65" t="s">
        <v>331</v>
      </c>
      <c r="T86" s="66"/>
      <c r="U86" s="67"/>
      <c r="V86" s="67"/>
      <c r="W86" s="64"/>
      <c r="X86" s="63"/>
    </row>
    <row r="87" spans="1:24" ht="21">
      <c r="A87" s="63"/>
      <c r="B87" s="68"/>
      <c r="C87" s="69"/>
      <c r="D87" s="63"/>
      <c r="E87" s="63"/>
      <c r="F87" s="63"/>
      <c r="G87" s="62"/>
      <c r="H87" s="63"/>
      <c r="I87" s="63"/>
      <c r="J87" s="63"/>
      <c r="K87" s="63"/>
      <c r="L87" s="63"/>
      <c r="M87" s="63"/>
      <c r="N87" s="63"/>
      <c r="O87" s="64"/>
      <c r="P87" s="64"/>
      <c r="Q87" s="64"/>
      <c r="R87" s="64"/>
      <c r="S87" s="70" t="s">
        <v>332</v>
      </c>
      <c r="T87" s="70"/>
      <c r="U87" s="61"/>
      <c r="V87" s="61"/>
      <c r="W87" s="64"/>
      <c r="X87" s="63"/>
    </row>
    <row r="88" spans="1:24" ht="21">
      <c r="A88" s="63"/>
      <c r="B88" s="68"/>
      <c r="C88" s="69"/>
      <c r="D88" s="63"/>
      <c r="E88" s="63"/>
      <c r="F88" s="63"/>
      <c r="G88" s="62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  <c r="S88" s="70" t="s">
        <v>333</v>
      </c>
      <c r="T88" s="70"/>
      <c r="U88" s="61"/>
      <c r="V88" s="61"/>
      <c r="W88" s="64"/>
      <c r="X88" s="63"/>
    </row>
    <row r="89" spans="1:24" ht="21">
      <c r="A89" s="63"/>
      <c r="B89" s="68"/>
      <c r="C89" s="69"/>
      <c r="D89" s="63"/>
      <c r="E89" s="63"/>
      <c r="F89" s="63"/>
      <c r="G89" s="62"/>
      <c r="H89" s="63"/>
      <c r="I89" s="63"/>
      <c r="J89" s="63"/>
      <c r="K89" s="63"/>
      <c r="L89" s="63"/>
      <c r="M89" s="63"/>
      <c r="N89" s="63"/>
      <c r="O89" s="64"/>
      <c r="P89" s="64"/>
      <c r="Q89" s="64"/>
      <c r="R89" s="64"/>
      <c r="S89" s="70" t="s">
        <v>334</v>
      </c>
      <c r="T89" s="70"/>
      <c r="U89" s="61"/>
      <c r="V89" s="61"/>
      <c r="W89" s="64"/>
      <c r="X89" s="63"/>
    </row>
    <row r="90" spans="1:24" ht="21">
      <c r="A90" s="63"/>
      <c r="B90" s="68"/>
      <c r="C90" s="69"/>
      <c r="D90" s="63"/>
      <c r="E90" s="63"/>
      <c r="F90" s="63"/>
      <c r="G90" s="62"/>
      <c r="H90" s="63"/>
      <c r="I90" s="63"/>
      <c r="J90" s="63"/>
      <c r="K90" s="63"/>
      <c r="L90" s="63"/>
      <c r="M90" s="63"/>
      <c r="N90" s="63"/>
      <c r="O90" s="64"/>
      <c r="P90" s="64"/>
      <c r="Q90" s="64"/>
      <c r="R90" s="64"/>
      <c r="S90" s="71"/>
      <c r="T90" s="71"/>
      <c r="U90" s="55"/>
      <c r="V90" s="55"/>
      <c r="W90" s="64"/>
      <c r="X90" s="63"/>
    </row>
    <row r="91" spans="1:24" ht="21">
      <c r="A91" s="63"/>
      <c r="B91" s="68"/>
      <c r="C91" s="69"/>
      <c r="D91" s="63"/>
      <c r="E91" s="63"/>
      <c r="F91" s="63"/>
      <c r="G91" s="62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  <c r="S91" s="71"/>
      <c r="T91" s="71"/>
      <c r="U91" s="55"/>
      <c r="V91" s="55"/>
      <c r="W91" s="64"/>
      <c r="X91" s="63"/>
    </row>
    <row r="92" spans="1:24" ht="21">
      <c r="A92" s="63"/>
      <c r="B92" s="68"/>
      <c r="C92" s="69"/>
      <c r="D92" s="63"/>
      <c r="E92" s="63"/>
      <c r="F92" s="63"/>
      <c r="G92" s="62"/>
      <c r="H92" s="63"/>
      <c r="I92" s="63"/>
      <c r="J92" s="63"/>
      <c r="K92" s="63"/>
      <c r="L92" s="63"/>
      <c r="M92" s="63"/>
      <c r="N92" s="63"/>
      <c r="O92" s="64"/>
      <c r="P92" s="64"/>
      <c r="Q92" s="64"/>
      <c r="R92" s="64"/>
      <c r="S92" s="71"/>
      <c r="T92" s="71"/>
      <c r="U92" s="55"/>
      <c r="V92" s="55"/>
      <c r="W92" s="64"/>
      <c r="X92" s="63"/>
    </row>
    <row r="93" spans="1:24" ht="21">
      <c r="A93" s="63"/>
      <c r="B93" s="68"/>
      <c r="C93" s="69"/>
      <c r="D93" s="63"/>
      <c r="E93" s="63"/>
      <c r="F93" s="63"/>
      <c r="G93" s="62"/>
      <c r="H93" s="63"/>
      <c r="I93" s="63"/>
      <c r="J93" s="63"/>
      <c r="K93" s="63"/>
      <c r="L93" s="63"/>
      <c r="M93" s="63"/>
      <c r="N93" s="63"/>
      <c r="O93" s="64"/>
      <c r="P93" s="255"/>
      <c r="Q93" s="255"/>
      <c r="R93" s="255"/>
      <c r="S93" s="255"/>
      <c r="T93" s="255"/>
      <c r="U93" s="256"/>
      <c r="V93" s="61"/>
      <c r="W93" s="64"/>
      <c r="X93" s="63"/>
    </row>
  </sheetData>
  <mergeCells count="5">
    <mergeCell ref="P93:U93"/>
    <mergeCell ref="A10:F10"/>
    <mergeCell ref="A6:X6"/>
    <mergeCell ref="A7:X7"/>
    <mergeCell ref="A86:F86"/>
  </mergeCells>
  <printOptions/>
  <pageMargins left="0.24" right="0.16" top="0.33" bottom="0.27" header="0.17" footer="0.22"/>
  <pageSetup horizontalDpi="300" verticalDpi="300" orientation="landscape" paperSize="8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zoomScale="115" zoomScaleNormal="115" workbookViewId="0" topLeftCell="A1">
      <pane xSplit="5" ySplit="2" topLeftCell="L66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7" sqref="C7"/>
    </sheetView>
  </sheetViews>
  <sheetFormatPr defaultColWidth="9.140625" defaultRowHeight="12.75"/>
  <cols>
    <col min="1" max="1" width="4.140625" style="16" customWidth="1"/>
    <col min="2" max="3" width="15.57421875" style="17" customWidth="1"/>
    <col min="4" max="4" width="19.00390625" style="18" customWidth="1"/>
    <col min="5" max="5" width="8.00390625" style="18" customWidth="1"/>
    <col min="6" max="6" width="8.8515625" style="17" customWidth="1"/>
    <col min="7" max="7" width="16.140625" style="19" customWidth="1"/>
    <col min="8" max="8" width="4.57421875" style="7" customWidth="1"/>
    <col min="9" max="25" width="4.57421875" style="8" customWidth="1"/>
    <col min="26" max="26" width="11.00390625" style="9" customWidth="1"/>
    <col min="27" max="27" width="13.140625" style="7" customWidth="1"/>
    <col min="28" max="16384" width="10.28125" style="16" customWidth="1"/>
  </cols>
  <sheetData>
    <row r="1" spans="1:27" s="29" customFormat="1" ht="134.25" customHeight="1">
      <c r="A1" s="25" t="s">
        <v>11</v>
      </c>
      <c r="B1" s="26" t="s">
        <v>12</v>
      </c>
      <c r="C1" s="118"/>
      <c r="D1" s="27" t="s">
        <v>13</v>
      </c>
      <c r="E1" s="28" t="s">
        <v>14</v>
      </c>
      <c r="F1" s="26" t="s">
        <v>15</v>
      </c>
      <c r="G1" s="25" t="s">
        <v>16</v>
      </c>
      <c r="H1" s="87" t="s">
        <v>309</v>
      </c>
      <c r="I1" s="31" t="s">
        <v>224</v>
      </c>
      <c r="J1" s="31" t="s">
        <v>225</v>
      </c>
      <c r="K1" s="90" t="s">
        <v>310</v>
      </c>
      <c r="L1" s="31" t="s">
        <v>224</v>
      </c>
      <c r="M1" s="31" t="s">
        <v>225</v>
      </c>
      <c r="N1" s="87" t="s">
        <v>311</v>
      </c>
      <c r="O1" s="31" t="s">
        <v>224</v>
      </c>
      <c r="P1" s="31" t="s">
        <v>225</v>
      </c>
      <c r="Q1" s="30" t="s">
        <v>312</v>
      </c>
      <c r="R1" s="31" t="s">
        <v>224</v>
      </c>
      <c r="S1" s="31" t="s">
        <v>225</v>
      </c>
      <c r="T1" s="87" t="s">
        <v>313</v>
      </c>
      <c r="U1" s="31" t="s">
        <v>224</v>
      </c>
      <c r="V1" s="31" t="s">
        <v>225</v>
      </c>
      <c r="W1" s="30" t="s">
        <v>314</v>
      </c>
      <c r="X1" s="31" t="s">
        <v>224</v>
      </c>
      <c r="Y1" s="31" t="s">
        <v>225</v>
      </c>
      <c r="Z1" s="32" t="s">
        <v>308</v>
      </c>
      <c r="AA1" s="33" t="s">
        <v>233</v>
      </c>
    </row>
    <row r="2" spans="1:27" ht="18.75" customHeight="1">
      <c r="A2" s="257" t="s">
        <v>17</v>
      </c>
      <c r="B2" s="257"/>
      <c r="C2" s="257"/>
      <c r="D2" s="257"/>
      <c r="E2" s="257"/>
      <c r="F2" s="257"/>
      <c r="G2" s="257"/>
      <c r="H2" s="82">
        <v>0</v>
      </c>
      <c r="I2" s="83">
        <v>0</v>
      </c>
      <c r="J2" s="83">
        <v>3</v>
      </c>
      <c r="K2" s="83">
        <v>0</v>
      </c>
      <c r="L2" s="83">
        <v>0</v>
      </c>
      <c r="M2" s="83">
        <v>5</v>
      </c>
      <c r="N2" s="83">
        <v>0</v>
      </c>
      <c r="O2" s="83">
        <v>0</v>
      </c>
      <c r="P2" s="83">
        <v>4</v>
      </c>
      <c r="Q2" s="83">
        <v>0</v>
      </c>
      <c r="R2" s="83">
        <v>0</v>
      </c>
      <c r="S2" s="83">
        <v>5</v>
      </c>
      <c r="T2" s="83">
        <v>0</v>
      </c>
      <c r="U2" s="83">
        <v>0</v>
      </c>
      <c r="V2" s="83">
        <v>4</v>
      </c>
      <c r="W2" s="83">
        <v>0</v>
      </c>
      <c r="X2" s="83">
        <v>0</v>
      </c>
      <c r="Y2" s="83">
        <v>0</v>
      </c>
      <c r="Z2" s="84"/>
      <c r="AA2" s="85"/>
    </row>
    <row r="3" spans="1:27" s="5" customFormat="1" ht="25.5" customHeight="1">
      <c r="A3" s="1">
        <v>1</v>
      </c>
      <c r="B3" s="1" t="s">
        <v>234</v>
      </c>
      <c r="C3" s="1" t="s">
        <v>234</v>
      </c>
      <c r="D3" s="10" t="s">
        <v>49</v>
      </c>
      <c r="E3" s="11" t="s">
        <v>18</v>
      </c>
      <c r="F3" s="1" t="s">
        <v>50</v>
      </c>
      <c r="G3" s="2" t="s">
        <v>1</v>
      </c>
      <c r="H3" s="20">
        <v>6</v>
      </c>
      <c r="I3" s="20"/>
      <c r="J3" s="6">
        <f aca="true" t="shared" si="0" ref="J3:J34">IF(I3="",H3,IF(H3&gt;=5,I3,MAX(H3,I3)))</f>
        <v>6</v>
      </c>
      <c r="K3" s="20">
        <v>7</v>
      </c>
      <c r="L3" s="20"/>
      <c r="M3" s="6">
        <f aca="true" t="shared" si="1" ref="M3:M34">IF(L3="",K3,IF(K3&gt;=5,L3,MAX(K3,L3)))</f>
        <v>7</v>
      </c>
      <c r="N3" s="20">
        <v>9</v>
      </c>
      <c r="O3" s="20"/>
      <c r="P3" s="6">
        <f aca="true" t="shared" si="2" ref="P3:P34">IF(O3="",N3,IF(N3&gt;=5,O3,MAX(N3,O3)))</f>
        <v>9</v>
      </c>
      <c r="Q3" s="20">
        <v>6</v>
      </c>
      <c r="R3" s="20"/>
      <c r="S3" s="6">
        <f aca="true" t="shared" si="3" ref="S3:S34">IF(R3="",Q3,IF(Q3&gt;=5,R3,MAX(Q3,R3)))</f>
        <v>6</v>
      </c>
      <c r="T3" s="20">
        <v>6</v>
      </c>
      <c r="U3" s="20"/>
      <c r="V3" s="6">
        <f aca="true" t="shared" si="4" ref="V3:V34">IF(U3="",T3,IF(T3&gt;=5,U3,MAX(T3,U3)))</f>
        <v>6</v>
      </c>
      <c r="W3" s="20">
        <v>8</v>
      </c>
      <c r="X3" s="20"/>
      <c r="Y3" s="6">
        <f aca="true" t="shared" si="5" ref="Y3:Y34">IF(X3="",W3,IF(W3&gt;=5,X3,MAX(W3,X3)))</f>
        <v>8</v>
      </c>
      <c r="Z3" s="21">
        <f aca="true" t="shared" si="6" ref="Z3:Z34">IF(H3="M",ROUND(SUMPRODUCT(K3:Y3,$K$2:$Y$2)/SUM($K$2:$Y$2),2),ROUND(SUMPRODUCT(H3:Y3,$H$2:$Y$2)/SUM($H$2:$Y$2),2))</f>
        <v>6.81</v>
      </c>
      <c r="AA3" s="15" t="str">
        <f aca="true" t="shared" si="7" ref="AA3:AA34">IF(Z3&gt;=9,"Xuất Sắc",IF(Z3&gt;=8,"Giỏi",IF(Z3&gt;=7,"Khá",IF(Z3&gt;=6,"TB.Khá",IF(Z3&gt;=5,"Trung Bình",IF(Z3&gt;=4,"Yếu","Kém"))))))</f>
        <v>TB.Khá</v>
      </c>
    </row>
    <row r="4" spans="1:27" s="5" customFormat="1" ht="25.5" customHeight="1">
      <c r="A4" s="3">
        <v>2</v>
      </c>
      <c r="B4" s="3" t="s">
        <v>235</v>
      </c>
      <c r="C4" s="3" t="s">
        <v>235</v>
      </c>
      <c r="D4" s="12" t="s">
        <v>51</v>
      </c>
      <c r="E4" s="13" t="s">
        <v>52</v>
      </c>
      <c r="F4" s="3" t="s">
        <v>53</v>
      </c>
      <c r="G4" s="4" t="s">
        <v>0</v>
      </c>
      <c r="H4" s="14">
        <v>6</v>
      </c>
      <c r="I4" s="14"/>
      <c r="J4" s="6">
        <f t="shared" si="0"/>
        <v>6</v>
      </c>
      <c r="K4" s="14">
        <v>7</v>
      </c>
      <c r="L4" s="14"/>
      <c r="M4" s="6">
        <f t="shared" si="1"/>
        <v>7</v>
      </c>
      <c r="N4" s="14">
        <v>7</v>
      </c>
      <c r="O4" s="14"/>
      <c r="P4" s="6">
        <f t="shared" si="2"/>
        <v>7</v>
      </c>
      <c r="Q4" s="14">
        <v>7</v>
      </c>
      <c r="R4" s="14"/>
      <c r="S4" s="6">
        <f t="shared" si="3"/>
        <v>7</v>
      </c>
      <c r="T4" s="14">
        <v>8</v>
      </c>
      <c r="U4" s="14"/>
      <c r="V4" s="6">
        <f t="shared" si="4"/>
        <v>8</v>
      </c>
      <c r="W4" s="14">
        <v>8</v>
      </c>
      <c r="X4" s="14"/>
      <c r="Y4" s="6">
        <f t="shared" si="5"/>
        <v>8</v>
      </c>
      <c r="Z4" s="21">
        <f t="shared" si="6"/>
        <v>7.05</v>
      </c>
      <c r="AA4" s="15" t="str">
        <f t="shared" si="7"/>
        <v>Khá</v>
      </c>
    </row>
    <row r="5" spans="1:27" s="5" customFormat="1" ht="25.5" customHeight="1">
      <c r="A5" s="3">
        <v>3</v>
      </c>
      <c r="B5" s="3" t="s">
        <v>236</v>
      </c>
      <c r="C5" s="3" t="s">
        <v>236</v>
      </c>
      <c r="D5" s="12" t="s">
        <v>54</v>
      </c>
      <c r="E5" s="13" t="s">
        <v>19</v>
      </c>
      <c r="F5" s="3" t="s">
        <v>55</v>
      </c>
      <c r="G5" s="4" t="s">
        <v>21</v>
      </c>
      <c r="H5" s="14">
        <v>8</v>
      </c>
      <c r="I5" s="14"/>
      <c r="J5" s="6">
        <f t="shared" si="0"/>
        <v>8</v>
      </c>
      <c r="K5" s="14">
        <v>9</v>
      </c>
      <c r="L5" s="14"/>
      <c r="M5" s="6">
        <f t="shared" si="1"/>
        <v>9</v>
      </c>
      <c r="N5" s="14">
        <v>10</v>
      </c>
      <c r="O5" s="14"/>
      <c r="P5" s="6">
        <f t="shared" si="2"/>
        <v>10</v>
      </c>
      <c r="Q5" s="14">
        <v>8</v>
      </c>
      <c r="R5" s="14"/>
      <c r="S5" s="6">
        <f t="shared" si="3"/>
        <v>8</v>
      </c>
      <c r="T5" s="14">
        <v>8</v>
      </c>
      <c r="U5" s="14"/>
      <c r="V5" s="6">
        <f t="shared" si="4"/>
        <v>8</v>
      </c>
      <c r="W5" s="14">
        <v>7</v>
      </c>
      <c r="X5" s="14"/>
      <c r="Y5" s="6">
        <f t="shared" si="5"/>
        <v>7</v>
      </c>
      <c r="Z5" s="21">
        <f t="shared" si="6"/>
        <v>8.62</v>
      </c>
      <c r="AA5" s="15" t="str">
        <f t="shared" si="7"/>
        <v>Giỏi</v>
      </c>
    </row>
    <row r="6" spans="1:27" s="5" customFormat="1" ht="25.5" customHeight="1">
      <c r="A6" s="1">
        <v>4</v>
      </c>
      <c r="B6" s="3" t="s">
        <v>237</v>
      </c>
      <c r="C6" s="3" t="s">
        <v>237</v>
      </c>
      <c r="D6" s="12" t="s">
        <v>56</v>
      </c>
      <c r="E6" s="13" t="s">
        <v>19</v>
      </c>
      <c r="F6" s="3" t="s">
        <v>57</v>
      </c>
      <c r="G6" s="4" t="s">
        <v>9</v>
      </c>
      <c r="H6" s="88">
        <v>8</v>
      </c>
      <c r="I6" s="14"/>
      <c r="J6" s="6">
        <f t="shared" si="0"/>
        <v>8</v>
      </c>
      <c r="K6" s="14">
        <v>6</v>
      </c>
      <c r="L6" s="14"/>
      <c r="M6" s="6">
        <f t="shared" si="1"/>
        <v>6</v>
      </c>
      <c r="N6" s="14">
        <v>9</v>
      </c>
      <c r="O6" s="14"/>
      <c r="P6" s="6">
        <f t="shared" si="2"/>
        <v>9</v>
      </c>
      <c r="Q6" s="14">
        <v>7</v>
      </c>
      <c r="R6" s="14"/>
      <c r="S6" s="6">
        <f t="shared" si="3"/>
        <v>7</v>
      </c>
      <c r="T6" s="14">
        <v>9</v>
      </c>
      <c r="U6" s="14"/>
      <c r="V6" s="6">
        <f t="shared" si="4"/>
        <v>9</v>
      </c>
      <c r="W6" s="14">
        <v>9</v>
      </c>
      <c r="X6" s="14"/>
      <c r="Y6" s="6">
        <f t="shared" si="5"/>
        <v>9</v>
      </c>
      <c r="Z6" s="21">
        <f t="shared" si="6"/>
        <v>7.67</v>
      </c>
      <c r="AA6" s="15" t="str">
        <f t="shared" si="7"/>
        <v>Khá</v>
      </c>
    </row>
    <row r="7" spans="1:27" s="108" customFormat="1" ht="25.5" customHeight="1">
      <c r="A7" s="99">
        <v>5</v>
      </c>
      <c r="B7" s="99" t="s">
        <v>238</v>
      </c>
      <c r="C7" s="99"/>
      <c r="D7" s="103" t="s">
        <v>58</v>
      </c>
      <c r="E7" s="104" t="s">
        <v>19</v>
      </c>
      <c r="F7" s="99" t="s">
        <v>59</v>
      </c>
      <c r="G7" s="105" t="s">
        <v>4</v>
      </c>
      <c r="H7" s="119">
        <v>0</v>
      </c>
      <c r="I7" s="119"/>
      <c r="J7" s="106">
        <f t="shared" si="0"/>
        <v>0</v>
      </c>
      <c r="K7" s="119">
        <v>0</v>
      </c>
      <c r="L7" s="119"/>
      <c r="M7" s="106">
        <f t="shared" si="1"/>
        <v>0</v>
      </c>
      <c r="N7" s="119"/>
      <c r="O7" s="119"/>
      <c r="P7" s="106">
        <f t="shared" si="2"/>
        <v>0</v>
      </c>
      <c r="Q7" s="119"/>
      <c r="R7" s="119"/>
      <c r="S7" s="106">
        <f t="shared" si="3"/>
        <v>0</v>
      </c>
      <c r="T7" s="119"/>
      <c r="U7" s="119"/>
      <c r="V7" s="106">
        <f t="shared" si="4"/>
        <v>0</v>
      </c>
      <c r="W7" s="119">
        <v>0</v>
      </c>
      <c r="X7" s="119"/>
      <c r="Y7" s="106">
        <f t="shared" si="5"/>
        <v>0</v>
      </c>
      <c r="Z7" s="115">
        <f t="shared" si="6"/>
        <v>0</v>
      </c>
      <c r="AA7" s="107" t="str">
        <f t="shared" si="7"/>
        <v>Kém</v>
      </c>
    </row>
    <row r="8" spans="1:27" s="5" customFormat="1" ht="25.5" customHeight="1">
      <c r="A8" s="3">
        <v>6</v>
      </c>
      <c r="B8" s="3" t="s">
        <v>239</v>
      </c>
      <c r="C8" s="3" t="s">
        <v>239</v>
      </c>
      <c r="D8" s="12" t="s">
        <v>60</v>
      </c>
      <c r="E8" s="13" t="s">
        <v>19</v>
      </c>
      <c r="F8" s="3" t="s">
        <v>61</v>
      </c>
      <c r="G8" s="4" t="s">
        <v>62</v>
      </c>
      <c r="H8" s="14">
        <v>6</v>
      </c>
      <c r="I8" s="14"/>
      <c r="J8" s="6">
        <f t="shared" si="0"/>
        <v>6</v>
      </c>
      <c r="K8" s="14">
        <v>8</v>
      </c>
      <c r="L8" s="14"/>
      <c r="M8" s="6">
        <f t="shared" si="1"/>
        <v>8</v>
      </c>
      <c r="N8" s="14">
        <v>6</v>
      </c>
      <c r="O8" s="14"/>
      <c r="P8" s="6">
        <f t="shared" si="2"/>
        <v>6</v>
      </c>
      <c r="Q8" s="14">
        <v>6</v>
      </c>
      <c r="R8" s="14"/>
      <c r="S8" s="6">
        <f t="shared" si="3"/>
        <v>6</v>
      </c>
      <c r="T8" s="14">
        <v>8</v>
      </c>
      <c r="U8" s="14"/>
      <c r="V8" s="6">
        <f t="shared" si="4"/>
        <v>8</v>
      </c>
      <c r="W8" s="14">
        <v>7</v>
      </c>
      <c r="X8" s="14"/>
      <c r="Y8" s="6">
        <f t="shared" si="5"/>
        <v>7</v>
      </c>
      <c r="Z8" s="21">
        <f t="shared" si="6"/>
        <v>6.86</v>
      </c>
      <c r="AA8" s="15" t="str">
        <f t="shared" si="7"/>
        <v>TB.Khá</v>
      </c>
    </row>
    <row r="9" spans="1:27" s="5" customFormat="1" ht="25.5" customHeight="1">
      <c r="A9" s="1">
        <v>7</v>
      </c>
      <c r="B9" s="3" t="s">
        <v>240</v>
      </c>
      <c r="C9" s="3" t="s">
        <v>240</v>
      </c>
      <c r="D9" s="12" t="s">
        <v>63</v>
      </c>
      <c r="E9" s="13" t="s">
        <v>64</v>
      </c>
      <c r="F9" s="3" t="s">
        <v>45</v>
      </c>
      <c r="G9" s="4" t="s">
        <v>2</v>
      </c>
      <c r="H9" s="14">
        <v>5</v>
      </c>
      <c r="I9" s="14"/>
      <c r="J9" s="6">
        <f t="shared" si="0"/>
        <v>5</v>
      </c>
      <c r="K9" s="14">
        <v>8</v>
      </c>
      <c r="L9" s="14"/>
      <c r="M9" s="6">
        <f t="shared" si="1"/>
        <v>8</v>
      </c>
      <c r="N9" s="14">
        <v>8</v>
      </c>
      <c r="O9" s="14"/>
      <c r="P9" s="6">
        <f t="shared" si="2"/>
        <v>8</v>
      </c>
      <c r="Q9" s="14">
        <v>7</v>
      </c>
      <c r="R9" s="14"/>
      <c r="S9" s="6">
        <f t="shared" si="3"/>
        <v>7</v>
      </c>
      <c r="T9" s="14">
        <v>8</v>
      </c>
      <c r="U9" s="14"/>
      <c r="V9" s="6">
        <f t="shared" si="4"/>
        <v>8</v>
      </c>
      <c r="W9" s="14">
        <v>8</v>
      </c>
      <c r="X9" s="14"/>
      <c r="Y9" s="6">
        <f t="shared" si="5"/>
        <v>8</v>
      </c>
      <c r="Z9" s="21">
        <f t="shared" si="6"/>
        <v>7.33</v>
      </c>
      <c r="AA9" s="15" t="str">
        <f t="shared" si="7"/>
        <v>Khá</v>
      </c>
    </row>
    <row r="10" spans="1:27" s="5" customFormat="1" ht="25.5" customHeight="1">
      <c r="A10" s="3">
        <v>8</v>
      </c>
      <c r="B10" s="3" t="s">
        <v>241</v>
      </c>
      <c r="C10" s="3" t="s">
        <v>241</v>
      </c>
      <c r="D10" s="12" t="s">
        <v>65</v>
      </c>
      <c r="E10" s="13" t="s">
        <v>66</v>
      </c>
      <c r="F10" s="3" t="s">
        <v>67</v>
      </c>
      <c r="G10" s="4" t="s">
        <v>40</v>
      </c>
      <c r="H10" s="14">
        <v>7</v>
      </c>
      <c r="I10" s="14"/>
      <c r="J10" s="6">
        <f t="shared" si="0"/>
        <v>7</v>
      </c>
      <c r="K10" s="14">
        <v>4</v>
      </c>
      <c r="L10" s="14">
        <v>5</v>
      </c>
      <c r="M10" s="6">
        <f t="shared" si="1"/>
        <v>5</v>
      </c>
      <c r="N10" s="14">
        <v>7</v>
      </c>
      <c r="O10" s="14"/>
      <c r="P10" s="6">
        <f t="shared" si="2"/>
        <v>7</v>
      </c>
      <c r="Q10" s="14">
        <v>5</v>
      </c>
      <c r="R10" s="14"/>
      <c r="S10" s="6">
        <f t="shared" si="3"/>
        <v>5</v>
      </c>
      <c r="T10" s="14">
        <v>6</v>
      </c>
      <c r="U10" s="14"/>
      <c r="V10" s="6">
        <f t="shared" si="4"/>
        <v>6</v>
      </c>
      <c r="W10" s="14">
        <v>7</v>
      </c>
      <c r="X10" s="14"/>
      <c r="Y10" s="6">
        <f t="shared" si="5"/>
        <v>7</v>
      </c>
      <c r="Z10" s="21">
        <f t="shared" si="6"/>
        <v>5.86</v>
      </c>
      <c r="AA10" s="15" t="str">
        <f t="shared" si="7"/>
        <v>Trung Bình</v>
      </c>
    </row>
    <row r="11" spans="1:27" s="5" customFormat="1" ht="25.5" customHeight="1">
      <c r="A11" s="3">
        <v>9</v>
      </c>
      <c r="B11" s="3" t="s">
        <v>242</v>
      </c>
      <c r="C11" s="3" t="s">
        <v>242</v>
      </c>
      <c r="D11" s="12" t="s">
        <v>68</v>
      </c>
      <c r="E11" s="13" t="s">
        <v>69</v>
      </c>
      <c r="F11" s="3" t="s">
        <v>61</v>
      </c>
      <c r="G11" s="4" t="s">
        <v>32</v>
      </c>
      <c r="H11" s="14">
        <v>5</v>
      </c>
      <c r="I11" s="14"/>
      <c r="J11" s="6">
        <f t="shared" si="0"/>
        <v>5</v>
      </c>
      <c r="K11" s="14">
        <v>5</v>
      </c>
      <c r="L11" s="14"/>
      <c r="M11" s="6">
        <f t="shared" si="1"/>
        <v>5</v>
      </c>
      <c r="N11" s="14">
        <v>4</v>
      </c>
      <c r="O11" s="14">
        <v>8</v>
      </c>
      <c r="P11" s="6">
        <f t="shared" si="2"/>
        <v>8</v>
      </c>
      <c r="Q11" s="14">
        <v>6</v>
      </c>
      <c r="R11" s="14"/>
      <c r="S11" s="6">
        <f t="shared" si="3"/>
        <v>6</v>
      </c>
      <c r="T11" s="14">
        <v>6</v>
      </c>
      <c r="U11" s="14"/>
      <c r="V11" s="6">
        <f t="shared" si="4"/>
        <v>6</v>
      </c>
      <c r="W11" s="14">
        <v>8</v>
      </c>
      <c r="X11" s="14"/>
      <c r="Y11" s="6">
        <f t="shared" si="5"/>
        <v>8</v>
      </c>
      <c r="Z11" s="21">
        <f t="shared" si="6"/>
        <v>6</v>
      </c>
      <c r="AA11" s="15" t="str">
        <f t="shared" si="7"/>
        <v>TB.Khá</v>
      </c>
    </row>
    <row r="12" spans="1:27" s="5" customFormat="1" ht="25.5" customHeight="1">
      <c r="A12" s="1">
        <v>10</v>
      </c>
      <c r="B12" s="3" t="s">
        <v>243</v>
      </c>
      <c r="C12" s="3" t="s">
        <v>243</v>
      </c>
      <c r="D12" s="12" t="s">
        <v>70</v>
      </c>
      <c r="E12" s="13" t="s">
        <v>71</v>
      </c>
      <c r="F12" s="3" t="s">
        <v>72</v>
      </c>
      <c r="G12" s="4" t="s">
        <v>6</v>
      </c>
      <c r="H12" s="14">
        <v>6</v>
      </c>
      <c r="I12" s="14"/>
      <c r="J12" s="6">
        <f t="shared" si="0"/>
        <v>6</v>
      </c>
      <c r="K12" s="14">
        <v>6</v>
      </c>
      <c r="L12" s="14"/>
      <c r="M12" s="6">
        <f t="shared" si="1"/>
        <v>6</v>
      </c>
      <c r="N12" s="14">
        <v>8</v>
      </c>
      <c r="O12" s="14"/>
      <c r="P12" s="6">
        <f t="shared" si="2"/>
        <v>8</v>
      </c>
      <c r="Q12" s="14">
        <v>7</v>
      </c>
      <c r="R12" s="14"/>
      <c r="S12" s="6">
        <f t="shared" si="3"/>
        <v>7</v>
      </c>
      <c r="T12" s="14">
        <v>7</v>
      </c>
      <c r="U12" s="14"/>
      <c r="V12" s="6">
        <f t="shared" si="4"/>
        <v>7</v>
      </c>
      <c r="W12" s="14">
        <v>7</v>
      </c>
      <c r="X12" s="14"/>
      <c r="Y12" s="6">
        <f t="shared" si="5"/>
        <v>7</v>
      </c>
      <c r="Z12" s="21">
        <f t="shared" si="6"/>
        <v>6.81</v>
      </c>
      <c r="AA12" s="15" t="str">
        <f t="shared" si="7"/>
        <v>TB.Khá</v>
      </c>
    </row>
    <row r="13" spans="1:27" s="5" customFormat="1" ht="25.5" customHeight="1">
      <c r="A13" s="3">
        <v>11</v>
      </c>
      <c r="B13" s="3" t="s">
        <v>244</v>
      </c>
      <c r="C13" s="3" t="s">
        <v>244</v>
      </c>
      <c r="D13" s="12" t="s">
        <v>73</v>
      </c>
      <c r="E13" s="13" t="s">
        <v>25</v>
      </c>
      <c r="F13" s="3" t="s">
        <v>74</v>
      </c>
      <c r="G13" s="4" t="s">
        <v>75</v>
      </c>
      <c r="H13" s="14">
        <v>7</v>
      </c>
      <c r="I13" s="14"/>
      <c r="J13" s="6">
        <f t="shared" si="0"/>
        <v>7</v>
      </c>
      <c r="K13" s="14">
        <v>7</v>
      </c>
      <c r="L13" s="14"/>
      <c r="M13" s="6">
        <f t="shared" si="1"/>
        <v>7</v>
      </c>
      <c r="N13" s="14">
        <v>10</v>
      </c>
      <c r="O13" s="14"/>
      <c r="P13" s="6">
        <f t="shared" si="2"/>
        <v>10</v>
      </c>
      <c r="Q13" s="14">
        <v>8</v>
      </c>
      <c r="R13" s="14"/>
      <c r="S13" s="6">
        <f t="shared" si="3"/>
        <v>8</v>
      </c>
      <c r="T13" s="14">
        <v>9</v>
      </c>
      <c r="U13" s="14"/>
      <c r="V13" s="6">
        <f t="shared" si="4"/>
        <v>9</v>
      </c>
      <c r="W13" s="14">
        <v>5</v>
      </c>
      <c r="X13" s="14"/>
      <c r="Y13" s="6">
        <f t="shared" si="5"/>
        <v>5</v>
      </c>
      <c r="Z13" s="21">
        <f t="shared" si="6"/>
        <v>8.19</v>
      </c>
      <c r="AA13" s="15" t="str">
        <f t="shared" si="7"/>
        <v>Giỏi</v>
      </c>
    </row>
    <row r="14" spans="1:27" s="5" customFormat="1" ht="25.5" customHeight="1">
      <c r="A14" s="3">
        <v>12</v>
      </c>
      <c r="B14" s="3" t="s">
        <v>245</v>
      </c>
      <c r="C14" s="3" t="s">
        <v>245</v>
      </c>
      <c r="D14" s="12" t="s">
        <v>76</v>
      </c>
      <c r="E14" s="13" t="s">
        <v>77</v>
      </c>
      <c r="F14" s="3" t="s">
        <v>44</v>
      </c>
      <c r="G14" s="4" t="s">
        <v>3</v>
      </c>
      <c r="H14" s="14">
        <v>4</v>
      </c>
      <c r="I14" s="14">
        <v>6</v>
      </c>
      <c r="J14" s="6">
        <f t="shared" si="0"/>
        <v>6</v>
      </c>
      <c r="K14" s="14">
        <v>7</v>
      </c>
      <c r="L14" s="14"/>
      <c r="M14" s="6">
        <f t="shared" si="1"/>
        <v>7</v>
      </c>
      <c r="N14" s="14">
        <v>8</v>
      </c>
      <c r="O14" s="14"/>
      <c r="P14" s="6">
        <f t="shared" si="2"/>
        <v>8</v>
      </c>
      <c r="Q14" s="14">
        <v>5</v>
      </c>
      <c r="R14" s="14"/>
      <c r="S14" s="6">
        <f t="shared" si="3"/>
        <v>5</v>
      </c>
      <c r="T14" s="14">
        <v>6</v>
      </c>
      <c r="U14" s="14"/>
      <c r="V14" s="6">
        <f t="shared" si="4"/>
        <v>6</v>
      </c>
      <c r="W14" s="14">
        <v>7</v>
      </c>
      <c r="X14" s="14"/>
      <c r="Y14" s="6">
        <f t="shared" si="5"/>
        <v>7</v>
      </c>
      <c r="Z14" s="21">
        <f t="shared" si="6"/>
        <v>6.38</v>
      </c>
      <c r="AA14" s="15" t="str">
        <f t="shared" si="7"/>
        <v>TB.Khá</v>
      </c>
    </row>
    <row r="15" spans="1:27" s="5" customFormat="1" ht="25.5" customHeight="1">
      <c r="A15" s="1">
        <v>13</v>
      </c>
      <c r="B15" s="3" t="s">
        <v>246</v>
      </c>
      <c r="C15" s="3" t="s">
        <v>246</v>
      </c>
      <c r="D15" s="12" t="s">
        <v>78</v>
      </c>
      <c r="E15" s="13" t="s">
        <v>77</v>
      </c>
      <c r="F15" s="3" t="s">
        <v>79</v>
      </c>
      <c r="G15" s="4" t="s">
        <v>3</v>
      </c>
      <c r="H15" s="14">
        <v>6</v>
      </c>
      <c r="I15" s="14"/>
      <c r="J15" s="6">
        <f t="shared" si="0"/>
        <v>6</v>
      </c>
      <c r="K15" s="14">
        <v>6</v>
      </c>
      <c r="L15" s="14"/>
      <c r="M15" s="6">
        <f t="shared" si="1"/>
        <v>6</v>
      </c>
      <c r="N15" s="14">
        <v>7</v>
      </c>
      <c r="O15" s="14"/>
      <c r="P15" s="6">
        <f t="shared" si="2"/>
        <v>7</v>
      </c>
      <c r="Q15" s="14">
        <v>6</v>
      </c>
      <c r="R15" s="14"/>
      <c r="S15" s="6">
        <f t="shared" si="3"/>
        <v>6</v>
      </c>
      <c r="T15" s="14">
        <v>8</v>
      </c>
      <c r="U15" s="14"/>
      <c r="V15" s="6">
        <f t="shared" si="4"/>
        <v>8</v>
      </c>
      <c r="W15" s="14">
        <v>6</v>
      </c>
      <c r="X15" s="14"/>
      <c r="Y15" s="6">
        <f t="shared" si="5"/>
        <v>6</v>
      </c>
      <c r="Z15" s="21">
        <f t="shared" si="6"/>
        <v>6.57</v>
      </c>
      <c r="AA15" s="15" t="str">
        <f t="shared" si="7"/>
        <v>TB.Khá</v>
      </c>
    </row>
    <row r="16" spans="1:27" s="5" customFormat="1" ht="25.5" customHeight="1">
      <c r="A16" s="3">
        <v>14</v>
      </c>
      <c r="B16" s="3" t="s">
        <v>247</v>
      </c>
      <c r="C16" s="3" t="s">
        <v>247</v>
      </c>
      <c r="D16" s="12" t="s">
        <v>80</v>
      </c>
      <c r="E16" s="13" t="s">
        <v>77</v>
      </c>
      <c r="F16" s="3" t="s">
        <v>81</v>
      </c>
      <c r="G16" s="4" t="s">
        <v>4</v>
      </c>
      <c r="H16" s="14">
        <v>7</v>
      </c>
      <c r="I16" s="14"/>
      <c r="J16" s="6">
        <f t="shared" si="0"/>
        <v>7</v>
      </c>
      <c r="K16" s="14">
        <v>6</v>
      </c>
      <c r="L16" s="14"/>
      <c r="M16" s="6">
        <f t="shared" si="1"/>
        <v>6</v>
      </c>
      <c r="N16" s="14">
        <v>9</v>
      </c>
      <c r="O16" s="14"/>
      <c r="P16" s="6">
        <f t="shared" si="2"/>
        <v>9</v>
      </c>
      <c r="Q16" s="14">
        <v>6</v>
      </c>
      <c r="R16" s="14"/>
      <c r="S16" s="6">
        <f t="shared" si="3"/>
        <v>6</v>
      </c>
      <c r="T16" s="14">
        <v>8</v>
      </c>
      <c r="U16" s="14"/>
      <c r="V16" s="6">
        <f t="shared" si="4"/>
        <v>8</v>
      </c>
      <c r="W16" s="14">
        <v>8</v>
      </c>
      <c r="X16" s="14"/>
      <c r="Y16" s="6">
        <f t="shared" si="5"/>
        <v>8</v>
      </c>
      <c r="Z16" s="21">
        <f t="shared" si="6"/>
        <v>7.1</v>
      </c>
      <c r="AA16" s="15" t="str">
        <f t="shared" si="7"/>
        <v>Khá</v>
      </c>
    </row>
    <row r="17" spans="1:27" s="5" customFormat="1" ht="25.5" customHeight="1">
      <c r="A17" s="3">
        <v>15</v>
      </c>
      <c r="B17" s="3" t="s">
        <v>248</v>
      </c>
      <c r="C17" s="3" t="s">
        <v>248</v>
      </c>
      <c r="D17" s="12" t="s">
        <v>82</v>
      </c>
      <c r="E17" s="13" t="s">
        <v>77</v>
      </c>
      <c r="F17" s="3" t="s">
        <v>83</v>
      </c>
      <c r="G17" s="4" t="s">
        <v>5</v>
      </c>
      <c r="H17" s="14">
        <v>6</v>
      </c>
      <c r="I17" s="14"/>
      <c r="J17" s="6">
        <f t="shared" si="0"/>
        <v>6</v>
      </c>
      <c r="K17" s="14">
        <v>4</v>
      </c>
      <c r="L17" s="14">
        <v>5</v>
      </c>
      <c r="M17" s="6">
        <f t="shared" si="1"/>
        <v>5</v>
      </c>
      <c r="N17" s="14">
        <v>7</v>
      </c>
      <c r="O17" s="14"/>
      <c r="P17" s="6">
        <f t="shared" si="2"/>
        <v>7</v>
      </c>
      <c r="Q17" s="14">
        <v>6</v>
      </c>
      <c r="R17" s="14"/>
      <c r="S17" s="6">
        <f t="shared" si="3"/>
        <v>6</v>
      </c>
      <c r="T17" s="14">
        <v>8</v>
      </c>
      <c r="U17" s="14"/>
      <c r="V17" s="6">
        <f t="shared" si="4"/>
        <v>8</v>
      </c>
      <c r="W17" s="14">
        <v>8</v>
      </c>
      <c r="X17" s="14"/>
      <c r="Y17" s="6">
        <f t="shared" si="5"/>
        <v>8</v>
      </c>
      <c r="Z17" s="21">
        <f t="shared" si="6"/>
        <v>6.33</v>
      </c>
      <c r="AA17" s="15" t="str">
        <f t="shared" si="7"/>
        <v>TB.Khá</v>
      </c>
    </row>
    <row r="18" spans="1:27" s="5" customFormat="1" ht="25.5" customHeight="1">
      <c r="A18" s="1">
        <v>16</v>
      </c>
      <c r="B18" s="3" t="s">
        <v>249</v>
      </c>
      <c r="C18" s="3" t="s">
        <v>249</v>
      </c>
      <c r="D18" s="12" t="s">
        <v>84</v>
      </c>
      <c r="E18" s="13" t="s">
        <v>85</v>
      </c>
      <c r="F18" s="3" t="s">
        <v>86</v>
      </c>
      <c r="G18" s="4" t="s">
        <v>40</v>
      </c>
      <c r="H18" s="14">
        <v>6</v>
      </c>
      <c r="I18" s="14"/>
      <c r="J18" s="6">
        <f t="shared" si="0"/>
        <v>6</v>
      </c>
      <c r="K18" s="14">
        <v>5</v>
      </c>
      <c r="L18" s="14"/>
      <c r="M18" s="6">
        <f t="shared" si="1"/>
        <v>5</v>
      </c>
      <c r="N18" s="14">
        <v>8</v>
      </c>
      <c r="O18" s="14"/>
      <c r="P18" s="6">
        <f t="shared" si="2"/>
        <v>8</v>
      </c>
      <c r="Q18" s="14">
        <v>7</v>
      </c>
      <c r="R18" s="14"/>
      <c r="S18" s="6">
        <f t="shared" si="3"/>
        <v>7</v>
      </c>
      <c r="T18" s="14">
        <v>9</v>
      </c>
      <c r="U18" s="14"/>
      <c r="V18" s="6">
        <f t="shared" si="4"/>
        <v>9</v>
      </c>
      <c r="W18" s="14">
        <v>6</v>
      </c>
      <c r="X18" s="14"/>
      <c r="Y18" s="6">
        <f t="shared" si="5"/>
        <v>6</v>
      </c>
      <c r="Z18" s="21">
        <f t="shared" si="6"/>
        <v>6.95</v>
      </c>
      <c r="AA18" s="15" t="str">
        <f t="shared" si="7"/>
        <v>TB.Khá</v>
      </c>
    </row>
    <row r="19" spans="1:27" s="108" customFormat="1" ht="25.5" customHeight="1">
      <c r="A19" s="99">
        <v>17</v>
      </c>
      <c r="B19" s="99" t="s">
        <v>250</v>
      </c>
      <c r="C19" s="99"/>
      <c r="D19" s="103" t="s">
        <v>87</v>
      </c>
      <c r="E19" s="104" t="s">
        <v>88</v>
      </c>
      <c r="F19" s="99" t="s">
        <v>39</v>
      </c>
      <c r="G19" s="105" t="s">
        <v>32</v>
      </c>
      <c r="H19" s="119"/>
      <c r="I19" s="119"/>
      <c r="J19" s="106">
        <f t="shared" si="0"/>
        <v>0</v>
      </c>
      <c r="K19" s="119">
        <v>0</v>
      </c>
      <c r="L19" s="119"/>
      <c r="M19" s="106">
        <f t="shared" si="1"/>
        <v>0</v>
      </c>
      <c r="N19" s="119"/>
      <c r="O19" s="119"/>
      <c r="P19" s="106">
        <f t="shared" si="2"/>
        <v>0</v>
      </c>
      <c r="Q19" s="119"/>
      <c r="R19" s="119"/>
      <c r="S19" s="106">
        <f t="shared" si="3"/>
        <v>0</v>
      </c>
      <c r="T19" s="119"/>
      <c r="U19" s="119"/>
      <c r="V19" s="106">
        <f t="shared" si="4"/>
        <v>0</v>
      </c>
      <c r="W19" s="119">
        <v>0</v>
      </c>
      <c r="X19" s="119"/>
      <c r="Y19" s="106">
        <f t="shared" si="5"/>
        <v>0</v>
      </c>
      <c r="Z19" s="115">
        <f t="shared" si="6"/>
        <v>0</v>
      </c>
      <c r="AA19" s="107" t="str">
        <f t="shared" si="7"/>
        <v>Kém</v>
      </c>
    </row>
    <row r="20" spans="1:27" s="5" customFormat="1" ht="25.5" customHeight="1">
      <c r="A20" s="3">
        <v>18</v>
      </c>
      <c r="B20" s="3" t="s">
        <v>251</v>
      </c>
      <c r="C20" s="3" t="s">
        <v>251</v>
      </c>
      <c r="D20" s="12" t="s">
        <v>89</v>
      </c>
      <c r="E20" s="13" t="s">
        <v>26</v>
      </c>
      <c r="F20" s="3" t="s">
        <v>90</v>
      </c>
      <c r="G20" s="4" t="s">
        <v>3</v>
      </c>
      <c r="H20" s="14">
        <v>8</v>
      </c>
      <c r="I20" s="14"/>
      <c r="J20" s="6">
        <f t="shared" si="0"/>
        <v>8</v>
      </c>
      <c r="K20" s="14">
        <v>9</v>
      </c>
      <c r="L20" s="14"/>
      <c r="M20" s="6">
        <f t="shared" si="1"/>
        <v>9</v>
      </c>
      <c r="N20" s="14">
        <v>10</v>
      </c>
      <c r="O20" s="14"/>
      <c r="P20" s="6">
        <f t="shared" si="2"/>
        <v>10</v>
      </c>
      <c r="Q20" s="14">
        <v>7</v>
      </c>
      <c r="R20" s="14"/>
      <c r="S20" s="6">
        <f t="shared" si="3"/>
        <v>7</v>
      </c>
      <c r="T20" s="14">
        <v>8</v>
      </c>
      <c r="U20" s="14"/>
      <c r="V20" s="6">
        <f t="shared" si="4"/>
        <v>8</v>
      </c>
      <c r="W20" s="14">
        <v>9</v>
      </c>
      <c r="X20" s="14"/>
      <c r="Y20" s="6">
        <f t="shared" si="5"/>
        <v>9</v>
      </c>
      <c r="Z20" s="21">
        <f t="shared" si="6"/>
        <v>8.38</v>
      </c>
      <c r="AA20" s="15" t="str">
        <f t="shared" si="7"/>
        <v>Giỏi</v>
      </c>
    </row>
    <row r="21" spans="1:27" s="5" customFormat="1" ht="25.5" customHeight="1">
      <c r="A21" s="1">
        <v>19</v>
      </c>
      <c r="B21" s="3" t="s">
        <v>252</v>
      </c>
      <c r="C21" s="3" t="s">
        <v>252</v>
      </c>
      <c r="D21" s="12" t="s">
        <v>82</v>
      </c>
      <c r="E21" s="13" t="s">
        <v>91</v>
      </c>
      <c r="F21" s="3" t="s">
        <v>92</v>
      </c>
      <c r="G21" s="4" t="s">
        <v>41</v>
      </c>
      <c r="H21" s="14">
        <v>5</v>
      </c>
      <c r="I21" s="14"/>
      <c r="J21" s="6">
        <f t="shared" si="0"/>
        <v>5</v>
      </c>
      <c r="K21" s="14">
        <v>6</v>
      </c>
      <c r="L21" s="14"/>
      <c r="M21" s="6">
        <f t="shared" si="1"/>
        <v>6</v>
      </c>
      <c r="N21" s="14">
        <v>6</v>
      </c>
      <c r="O21" s="14"/>
      <c r="P21" s="6">
        <f t="shared" si="2"/>
        <v>6</v>
      </c>
      <c r="Q21" s="14">
        <v>7</v>
      </c>
      <c r="R21" s="14"/>
      <c r="S21" s="6">
        <f t="shared" si="3"/>
        <v>7</v>
      </c>
      <c r="T21" s="14">
        <v>6</v>
      </c>
      <c r="U21" s="14"/>
      <c r="V21" s="6">
        <f t="shared" si="4"/>
        <v>6</v>
      </c>
      <c r="W21" s="14">
        <v>8</v>
      </c>
      <c r="X21" s="14"/>
      <c r="Y21" s="6">
        <f t="shared" si="5"/>
        <v>8</v>
      </c>
      <c r="Z21" s="21">
        <f t="shared" si="6"/>
        <v>6.1</v>
      </c>
      <c r="AA21" s="15" t="str">
        <f t="shared" si="7"/>
        <v>TB.Khá</v>
      </c>
    </row>
    <row r="22" spans="1:27" s="5" customFormat="1" ht="25.5" customHeight="1">
      <c r="A22" s="3">
        <v>20</v>
      </c>
      <c r="B22" s="3" t="s">
        <v>253</v>
      </c>
      <c r="C22" s="3" t="s">
        <v>253</v>
      </c>
      <c r="D22" s="12" t="s">
        <v>93</v>
      </c>
      <c r="E22" s="13" t="s">
        <v>94</v>
      </c>
      <c r="F22" s="3" t="s">
        <v>95</v>
      </c>
      <c r="G22" s="4" t="s">
        <v>40</v>
      </c>
      <c r="H22" s="14">
        <v>6</v>
      </c>
      <c r="I22" s="14"/>
      <c r="J22" s="6">
        <f t="shared" si="0"/>
        <v>6</v>
      </c>
      <c r="K22" s="14">
        <v>5</v>
      </c>
      <c r="L22" s="14"/>
      <c r="M22" s="6">
        <f t="shared" si="1"/>
        <v>5</v>
      </c>
      <c r="N22" s="14">
        <v>4</v>
      </c>
      <c r="O22" s="14">
        <v>8</v>
      </c>
      <c r="P22" s="6">
        <f t="shared" si="2"/>
        <v>8</v>
      </c>
      <c r="Q22" s="14">
        <v>7</v>
      </c>
      <c r="R22" s="14"/>
      <c r="S22" s="6">
        <f t="shared" si="3"/>
        <v>7</v>
      </c>
      <c r="T22" s="14">
        <v>7</v>
      </c>
      <c r="U22" s="14"/>
      <c r="V22" s="6">
        <f t="shared" si="4"/>
        <v>7</v>
      </c>
      <c r="W22" s="14">
        <v>7</v>
      </c>
      <c r="X22" s="14"/>
      <c r="Y22" s="6">
        <f t="shared" si="5"/>
        <v>7</v>
      </c>
      <c r="Z22" s="21">
        <f t="shared" si="6"/>
        <v>6.57</v>
      </c>
      <c r="AA22" s="15" t="str">
        <f t="shared" si="7"/>
        <v>TB.Khá</v>
      </c>
    </row>
    <row r="23" spans="1:27" s="5" customFormat="1" ht="25.5" customHeight="1">
      <c r="A23" s="3">
        <v>21</v>
      </c>
      <c r="B23" s="3" t="s">
        <v>254</v>
      </c>
      <c r="C23" s="3" t="s">
        <v>254</v>
      </c>
      <c r="D23" s="12" t="s">
        <v>76</v>
      </c>
      <c r="E23" s="13" t="s">
        <v>94</v>
      </c>
      <c r="F23" s="3" t="s">
        <v>96</v>
      </c>
      <c r="G23" s="4" t="s">
        <v>97</v>
      </c>
      <c r="H23" s="14">
        <v>7</v>
      </c>
      <c r="I23" s="14"/>
      <c r="J23" s="6">
        <f t="shared" si="0"/>
        <v>7</v>
      </c>
      <c r="K23" s="14">
        <v>5</v>
      </c>
      <c r="L23" s="14"/>
      <c r="M23" s="6">
        <f t="shared" si="1"/>
        <v>5</v>
      </c>
      <c r="N23" s="14">
        <v>7</v>
      </c>
      <c r="O23" s="14"/>
      <c r="P23" s="6">
        <f t="shared" si="2"/>
        <v>7</v>
      </c>
      <c r="Q23" s="14">
        <v>6</v>
      </c>
      <c r="R23" s="14"/>
      <c r="S23" s="6">
        <f t="shared" si="3"/>
        <v>6</v>
      </c>
      <c r="T23" s="14">
        <v>7</v>
      </c>
      <c r="U23" s="14"/>
      <c r="V23" s="6">
        <f t="shared" si="4"/>
        <v>7</v>
      </c>
      <c r="W23" s="14">
        <v>8</v>
      </c>
      <c r="X23" s="14"/>
      <c r="Y23" s="6">
        <f t="shared" si="5"/>
        <v>8</v>
      </c>
      <c r="Z23" s="21">
        <f t="shared" si="6"/>
        <v>6.29</v>
      </c>
      <c r="AA23" s="15" t="str">
        <f t="shared" si="7"/>
        <v>TB.Khá</v>
      </c>
    </row>
    <row r="24" spans="1:27" s="5" customFormat="1" ht="25.5" customHeight="1">
      <c r="A24" s="1">
        <v>22</v>
      </c>
      <c r="B24" s="3" t="s">
        <v>255</v>
      </c>
      <c r="C24" s="3" t="s">
        <v>255</v>
      </c>
      <c r="D24" s="12" t="s">
        <v>98</v>
      </c>
      <c r="E24" s="13" t="s">
        <v>99</v>
      </c>
      <c r="F24" s="3" t="s">
        <v>100</v>
      </c>
      <c r="G24" s="4" t="s">
        <v>3</v>
      </c>
      <c r="H24" s="14">
        <v>7</v>
      </c>
      <c r="I24" s="14"/>
      <c r="J24" s="6">
        <f t="shared" si="0"/>
        <v>7</v>
      </c>
      <c r="K24" s="14">
        <v>8</v>
      </c>
      <c r="L24" s="14"/>
      <c r="M24" s="6">
        <f t="shared" si="1"/>
        <v>8</v>
      </c>
      <c r="N24" s="14">
        <v>8</v>
      </c>
      <c r="O24" s="14"/>
      <c r="P24" s="6">
        <f t="shared" si="2"/>
        <v>8</v>
      </c>
      <c r="Q24" s="14">
        <v>6</v>
      </c>
      <c r="R24" s="14"/>
      <c r="S24" s="6">
        <f t="shared" si="3"/>
        <v>6</v>
      </c>
      <c r="T24" s="14">
        <v>6</v>
      </c>
      <c r="U24" s="14"/>
      <c r="V24" s="6">
        <f t="shared" si="4"/>
        <v>6</v>
      </c>
      <c r="W24" s="14">
        <v>6</v>
      </c>
      <c r="X24" s="14"/>
      <c r="Y24" s="6">
        <f t="shared" si="5"/>
        <v>6</v>
      </c>
      <c r="Z24" s="21">
        <f t="shared" si="6"/>
        <v>7</v>
      </c>
      <c r="AA24" s="15" t="str">
        <f t="shared" si="7"/>
        <v>Khá</v>
      </c>
    </row>
    <row r="25" spans="1:27" s="5" customFormat="1" ht="25.5" customHeight="1">
      <c r="A25" s="3">
        <v>23</v>
      </c>
      <c r="B25" s="3" t="s">
        <v>256</v>
      </c>
      <c r="C25" s="3" t="s">
        <v>256</v>
      </c>
      <c r="D25" s="12" t="s">
        <v>63</v>
      </c>
      <c r="E25" s="13" t="s">
        <v>99</v>
      </c>
      <c r="F25" s="3" t="s">
        <v>101</v>
      </c>
      <c r="G25" s="4" t="s">
        <v>0</v>
      </c>
      <c r="H25" s="14">
        <v>7</v>
      </c>
      <c r="I25" s="14"/>
      <c r="J25" s="6">
        <f t="shared" si="0"/>
        <v>7</v>
      </c>
      <c r="K25" s="14">
        <v>6</v>
      </c>
      <c r="L25" s="14"/>
      <c r="M25" s="6">
        <f t="shared" si="1"/>
        <v>6</v>
      </c>
      <c r="N25" s="14">
        <v>8</v>
      </c>
      <c r="O25" s="14"/>
      <c r="P25" s="6">
        <f t="shared" si="2"/>
        <v>8</v>
      </c>
      <c r="Q25" s="14">
        <v>7</v>
      </c>
      <c r="R25" s="14"/>
      <c r="S25" s="6">
        <f t="shared" si="3"/>
        <v>7</v>
      </c>
      <c r="T25" s="14">
        <v>7</v>
      </c>
      <c r="U25" s="14"/>
      <c r="V25" s="6">
        <f t="shared" si="4"/>
        <v>7</v>
      </c>
      <c r="W25" s="14">
        <v>8</v>
      </c>
      <c r="X25" s="14"/>
      <c r="Y25" s="6">
        <f t="shared" si="5"/>
        <v>8</v>
      </c>
      <c r="Z25" s="21">
        <f t="shared" si="6"/>
        <v>6.95</v>
      </c>
      <c r="AA25" s="15" t="str">
        <f t="shared" si="7"/>
        <v>TB.Khá</v>
      </c>
    </row>
    <row r="26" spans="1:27" s="5" customFormat="1" ht="25.5" customHeight="1">
      <c r="A26" s="3">
        <v>24</v>
      </c>
      <c r="B26" s="3" t="s">
        <v>257</v>
      </c>
      <c r="C26" s="3" t="s">
        <v>257</v>
      </c>
      <c r="D26" s="12" t="s">
        <v>102</v>
      </c>
      <c r="E26" s="13" t="s">
        <v>103</v>
      </c>
      <c r="F26" s="3" t="s">
        <v>20</v>
      </c>
      <c r="G26" s="4" t="s">
        <v>10</v>
      </c>
      <c r="H26" s="14">
        <v>7</v>
      </c>
      <c r="I26" s="14"/>
      <c r="J26" s="6">
        <f t="shared" si="0"/>
        <v>7</v>
      </c>
      <c r="K26" s="14">
        <v>8</v>
      </c>
      <c r="L26" s="14"/>
      <c r="M26" s="6">
        <f t="shared" si="1"/>
        <v>8</v>
      </c>
      <c r="N26" s="14">
        <v>9</v>
      </c>
      <c r="O26" s="14"/>
      <c r="P26" s="6">
        <f t="shared" si="2"/>
        <v>9</v>
      </c>
      <c r="Q26" s="14">
        <v>6</v>
      </c>
      <c r="R26" s="14"/>
      <c r="S26" s="6">
        <f t="shared" si="3"/>
        <v>6</v>
      </c>
      <c r="T26" s="14">
        <v>7</v>
      </c>
      <c r="U26" s="14"/>
      <c r="V26" s="6">
        <f t="shared" si="4"/>
        <v>7</v>
      </c>
      <c r="W26" s="14">
        <v>8</v>
      </c>
      <c r="X26" s="14"/>
      <c r="Y26" s="6">
        <f t="shared" si="5"/>
        <v>8</v>
      </c>
      <c r="Z26" s="21">
        <f t="shared" si="6"/>
        <v>7.38</v>
      </c>
      <c r="AA26" s="15" t="str">
        <f t="shared" si="7"/>
        <v>Khá</v>
      </c>
    </row>
    <row r="27" spans="1:27" s="5" customFormat="1" ht="25.5" customHeight="1">
      <c r="A27" s="1">
        <v>25</v>
      </c>
      <c r="B27" s="3" t="s">
        <v>258</v>
      </c>
      <c r="C27" s="3" t="s">
        <v>258</v>
      </c>
      <c r="D27" s="12" t="s">
        <v>104</v>
      </c>
      <c r="E27" s="13" t="s">
        <v>105</v>
      </c>
      <c r="F27" s="3" t="s">
        <v>106</v>
      </c>
      <c r="G27" s="4" t="s">
        <v>1</v>
      </c>
      <c r="H27" s="14">
        <v>7</v>
      </c>
      <c r="I27" s="14"/>
      <c r="J27" s="6">
        <f t="shared" si="0"/>
        <v>7</v>
      </c>
      <c r="K27" s="14">
        <v>5</v>
      </c>
      <c r="L27" s="14"/>
      <c r="M27" s="6">
        <f t="shared" si="1"/>
        <v>5</v>
      </c>
      <c r="N27" s="14">
        <v>9</v>
      </c>
      <c r="O27" s="14"/>
      <c r="P27" s="6">
        <f t="shared" si="2"/>
        <v>9</v>
      </c>
      <c r="Q27" s="14">
        <v>7</v>
      </c>
      <c r="R27" s="14"/>
      <c r="S27" s="6">
        <f t="shared" si="3"/>
        <v>7</v>
      </c>
      <c r="T27" s="14">
        <v>6</v>
      </c>
      <c r="U27" s="14"/>
      <c r="V27" s="6">
        <f t="shared" si="4"/>
        <v>6</v>
      </c>
      <c r="W27" s="14">
        <v>8</v>
      </c>
      <c r="X27" s="14"/>
      <c r="Y27" s="6">
        <f t="shared" si="5"/>
        <v>8</v>
      </c>
      <c r="Z27" s="21">
        <f t="shared" si="6"/>
        <v>6.71</v>
      </c>
      <c r="AA27" s="15" t="str">
        <f t="shared" si="7"/>
        <v>TB.Khá</v>
      </c>
    </row>
    <row r="28" spans="1:27" s="5" customFormat="1" ht="25.5" customHeight="1">
      <c r="A28" s="3">
        <v>26</v>
      </c>
      <c r="B28" s="3" t="s">
        <v>259</v>
      </c>
      <c r="C28" s="3" t="s">
        <v>259</v>
      </c>
      <c r="D28" s="12" t="s">
        <v>107</v>
      </c>
      <c r="E28" s="13" t="s">
        <v>108</v>
      </c>
      <c r="F28" s="3" t="s">
        <v>34</v>
      </c>
      <c r="G28" s="4" t="s">
        <v>109</v>
      </c>
      <c r="H28" s="14">
        <v>7</v>
      </c>
      <c r="I28" s="14"/>
      <c r="J28" s="6">
        <f t="shared" si="0"/>
        <v>7</v>
      </c>
      <c r="K28" s="14">
        <v>7</v>
      </c>
      <c r="L28" s="14"/>
      <c r="M28" s="6">
        <f t="shared" si="1"/>
        <v>7</v>
      </c>
      <c r="N28" s="14">
        <v>9</v>
      </c>
      <c r="O28" s="14"/>
      <c r="P28" s="6">
        <f t="shared" si="2"/>
        <v>9</v>
      </c>
      <c r="Q28" s="14">
        <v>7</v>
      </c>
      <c r="R28" s="14"/>
      <c r="S28" s="6">
        <f t="shared" si="3"/>
        <v>7</v>
      </c>
      <c r="T28" s="14">
        <v>7</v>
      </c>
      <c r="U28" s="14"/>
      <c r="V28" s="6">
        <f t="shared" si="4"/>
        <v>7</v>
      </c>
      <c r="W28" s="14">
        <v>7</v>
      </c>
      <c r="X28" s="14"/>
      <c r="Y28" s="6">
        <f t="shared" si="5"/>
        <v>7</v>
      </c>
      <c r="Z28" s="21">
        <f t="shared" si="6"/>
        <v>7.38</v>
      </c>
      <c r="AA28" s="15" t="str">
        <f t="shared" si="7"/>
        <v>Khá</v>
      </c>
    </row>
    <row r="29" spans="1:27" s="5" customFormat="1" ht="25.5" customHeight="1">
      <c r="A29" s="3">
        <v>27</v>
      </c>
      <c r="B29" s="3" t="s">
        <v>260</v>
      </c>
      <c r="C29" s="3" t="s">
        <v>260</v>
      </c>
      <c r="D29" s="12" t="s">
        <v>110</v>
      </c>
      <c r="E29" s="13" t="s">
        <v>111</v>
      </c>
      <c r="F29" s="3" t="s">
        <v>112</v>
      </c>
      <c r="G29" s="4" t="s">
        <v>109</v>
      </c>
      <c r="H29" s="14">
        <v>7</v>
      </c>
      <c r="I29" s="14"/>
      <c r="J29" s="6">
        <f t="shared" si="0"/>
        <v>7</v>
      </c>
      <c r="K29" s="14">
        <v>9</v>
      </c>
      <c r="L29" s="14"/>
      <c r="M29" s="6">
        <f t="shared" si="1"/>
        <v>9</v>
      </c>
      <c r="N29" s="14">
        <v>8</v>
      </c>
      <c r="O29" s="14"/>
      <c r="P29" s="6">
        <f t="shared" si="2"/>
        <v>8</v>
      </c>
      <c r="Q29" s="14">
        <v>7</v>
      </c>
      <c r="R29" s="14"/>
      <c r="S29" s="6">
        <f t="shared" si="3"/>
        <v>7</v>
      </c>
      <c r="T29" s="14">
        <v>7</v>
      </c>
      <c r="U29" s="14"/>
      <c r="V29" s="6">
        <f t="shared" si="4"/>
        <v>7</v>
      </c>
      <c r="W29" s="14">
        <v>10</v>
      </c>
      <c r="X29" s="14"/>
      <c r="Y29" s="6">
        <f t="shared" si="5"/>
        <v>10</v>
      </c>
      <c r="Z29" s="21">
        <f t="shared" si="6"/>
        <v>7.67</v>
      </c>
      <c r="AA29" s="15" t="str">
        <f t="shared" si="7"/>
        <v>Khá</v>
      </c>
    </row>
    <row r="30" spans="1:27" s="5" customFormat="1" ht="25.5" customHeight="1">
      <c r="A30" s="1">
        <v>28</v>
      </c>
      <c r="B30" s="3" t="s">
        <v>261</v>
      </c>
      <c r="C30" s="3" t="s">
        <v>261</v>
      </c>
      <c r="D30" s="12" t="s">
        <v>113</v>
      </c>
      <c r="E30" s="13" t="s">
        <v>114</v>
      </c>
      <c r="F30" s="3" t="s">
        <v>115</v>
      </c>
      <c r="G30" s="4" t="s">
        <v>3</v>
      </c>
      <c r="H30" s="14">
        <v>3</v>
      </c>
      <c r="I30" s="14">
        <v>6</v>
      </c>
      <c r="J30" s="6">
        <f t="shared" si="0"/>
        <v>6</v>
      </c>
      <c r="K30" s="14">
        <v>7</v>
      </c>
      <c r="L30" s="14"/>
      <c r="M30" s="6">
        <f t="shared" si="1"/>
        <v>7</v>
      </c>
      <c r="N30" s="14">
        <v>9</v>
      </c>
      <c r="O30" s="14"/>
      <c r="P30" s="6">
        <f t="shared" si="2"/>
        <v>9</v>
      </c>
      <c r="Q30" s="14">
        <v>6</v>
      </c>
      <c r="R30" s="14"/>
      <c r="S30" s="6">
        <f t="shared" si="3"/>
        <v>6</v>
      </c>
      <c r="T30" s="14">
        <v>8</v>
      </c>
      <c r="U30" s="14"/>
      <c r="V30" s="6">
        <f t="shared" si="4"/>
        <v>8</v>
      </c>
      <c r="W30" s="14">
        <v>5</v>
      </c>
      <c r="X30" s="14"/>
      <c r="Y30" s="6">
        <f t="shared" si="5"/>
        <v>5</v>
      </c>
      <c r="Z30" s="21">
        <f t="shared" si="6"/>
        <v>7.19</v>
      </c>
      <c r="AA30" s="15" t="str">
        <f t="shared" si="7"/>
        <v>Khá</v>
      </c>
    </row>
    <row r="31" spans="1:27" s="5" customFormat="1" ht="25.5" customHeight="1">
      <c r="A31" s="3">
        <v>29</v>
      </c>
      <c r="B31" s="3" t="s">
        <v>262</v>
      </c>
      <c r="C31" s="3" t="s">
        <v>262</v>
      </c>
      <c r="D31" s="12" t="s">
        <v>116</v>
      </c>
      <c r="E31" s="13" t="s">
        <v>30</v>
      </c>
      <c r="F31" s="3" t="s">
        <v>117</v>
      </c>
      <c r="G31" s="4" t="s">
        <v>2</v>
      </c>
      <c r="H31" s="14">
        <v>7</v>
      </c>
      <c r="I31" s="14"/>
      <c r="J31" s="6">
        <f t="shared" si="0"/>
        <v>7</v>
      </c>
      <c r="K31" s="14">
        <v>6</v>
      </c>
      <c r="L31" s="14"/>
      <c r="M31" s="6">
        <f t="shared" si="1"/>
        <v>6</v>
      </c>
      <c r="N31" s="14">
        <v>8</v>
      </c>
      <c r="O31" s="14"/>
      <c r="P31" s="6">
        <f t="shared" si="2"/>
        <v>8</v>
      </c>
      <c r="Q31" s="14">
        <v>8</v>
      </c>
      <c r="R31" s="14"/>
      <c r="S31" s="6">
        <f t="shared" si="3"/>
        <v>8</v>
      </c>
      <c r="T31" s="14">
        <v>8</v>
      </c>
      <c r="U31" s="14"/>
      <c r="V31" s="6">
        <f t="shared" si="4"/>
        <v>8</v>
      </c>
      <c r="W31" s="14">
        <v>10</v>
      </c>
      <c r="X31" s="14"/>
      <c r="Y31" s="6">
        <f t="shared" si="5"/>
        <v>10</v>
      </c>
      <c r="Z31" s="21">
        <f t="shared" si="6"/>
        <v>7.38</v>
      </c>
      <c r="AA31" s="15" t="str">
        <f t="shared" si="7"/>
        <v>Khá</v>
      </c>
    </row>
    <row r="32" spans="1:27" s="5" customFormat="1" ht="25.5" customHeight="1">
      <c r="A32" s="3">
        <v>30</v>
      </c>
      <c r="B32" s="3" t="s">
        <v>263</v>
      </c>
      <c r="C32" s="3" t="s">
        <v>263</v>
      </c>
      <c r="D32" s="12" t="s">
        <v>118</v>
      </c>
      <c r="E32" s="13" t="s">
        <v>30</v>
      </c>
      <c r="F32" s="3" t="s">
        <v>119</v>
      </c>
      <c r="G32" s="4" t="s">
        <v>28</v>
      </c>
      <c r="H32" s="14">
        <v>4</v>
      </c>
      <c r="I32" s="14">
        <v>4</v>
      </c>
      <c r="J32" s="6">
        <f t="shared" si="0"/>
        <v>4</v>
      </c>
      <c r="K32" s="14">
        <v>5</v>
      </c>
      <c r="L32" s="14"/>
      <c r="M32" s="6">
        <f t="shared" si="1"/>
        <v>5</v>
      </c>
      <c r="N32" s="14">
        <v>7</v>
      </c>
      <c r="O32" s="14"/>
      <c r="P32" s="6">
        <f t="shared" si="2"/>
        <v>7</v>
      </c>
      <c r="Q32" s="14">
        <v>6</v>
      </c>
      <c r="R32" s="14"/>
      <c r="S32" s="6">
        <f t="shared" si="3"/>
        <v>6</v>
      </c>
      <c r="T32" s="14">
        <v>7</v>
      </c>
      <c r="U32" s="14"/>
      <c r="V32" s="6">
        <f t="shared" si="4"/>
        <v>7</v>
      </c>
      <c r="W32" s="14">
        <v>7</v>
      </c>
      <c r="X32" s="14"/>
      <c r="Y32" s="6">
        <f t="shared" si="5"/>
        <v>7</v>
      </c>
      <c r="Z32" s="21">
        <f t="shared" si="6"/>
        <v>5.86</v>
      </c>
      <c r="AA32" s="15" t="str">
        <f t="shared" si="7"/>
        <v>Trung Bình</v>
      </c>
    </row>
    <row r="33" spans="1:27" s="5" customFormat="1" ht="25.5" customHeight="1">
      <c r="A33" s="1">
        <v>31</v>
      </c>
      <c r="B33" s="3" t="s">
        <v>264</v>
      </c>
      <c r="C33" s="3" t="s">
        <v>264</v>
      </c>
      <c r="D33" s="12" t="s">
        <v>120</v>
      </c>
      <c r="E33" s="13" t="s">
        <v>121</v>
      </c>
      <c r="F33" s="3" t="s">
        <v>122</v>
      </c>
      <c r="G33" s="4" t="s">
        <v>32</v>
      </c>
      <c r="H33" s="6">
        <v>8</v>
      </c>
      <c r="I33" s="6"/>
      <c r="J33" s="6">
        <f t="shared" si="0"/>
        <v>8</v>
      </c>
      <c r="K33" s="6">
        <v>9</v>
      </c>
      <c r="L33" s="6"/>
      <c r="M33" s="6">
        <f t="shared" si="1"/>
        <v>9</v>
      </c>
      <c r="N33" s="6">
        <v>9</v>
      </c>
      <c r="O33" s="6"/>
      <c r="P33" s="6">
        <f t="shared" si="2"/>
        <v>9</v>
      </c>
      <c r="Q33" s="6">
        <v>6</v>
      </c>
      <c r="R33" s="6"/>
      <c r="S33" s="6">
        <f t="shared" si="3"/>
        <v>6</v>
      </c>
      <c r="T33" s="6">
        <v>8</v>
      </c>
      <c r="U33" s="6"/>
      <c r="V33" s="6">
        <f t="shared" si="4"/>
        <v>8</v>
      </c>
      <c r="W33" s="6">
        <v>8</v>
      </c>
      <c r="X33" s="6"/>
      <c r="Y33" s="6">
        <f t="shared" si="5"/>
        <v>8</v>
      </c>
      <c r="Z33" s="21">
        <f t="shared" si="6"/>
        <v>7.95</v>
      </c>
      <c r="AA33" s="15" t="str">
        <f t="shared" si="7"/>
        <v>Khá</v>
      </c>
    </row>
    <row r="34" spans="1:27" s="5" customFormat="1" ht="25.5" customHeight="1">
      <c r="A34" s="3">
        <v>32</v>
      </c>
      <c r="B34" s="3" t="s">
        <v>265</v>
      </c>
      <c r="C34" s="3" t="s">
        <v>265</v>
      </c>
      <c r="D34" s="12" t="s">
        <v>123</v>
      </c>
      <c r="E34" s="13" t="s">
        <v>31</v>
      </c>
      <c r="F34" s="3" t="s">
        <v>124</v>
      </c>
      <c r="G34" s="4" t="s">
        <v>125</v>
      </c>
      <c r="H34" s="6">
        <v>5</v>
      </c>
      <c r="I34" s="6"/>
      <c r="J34" s="6">
        <f t="shared" si="0"/>
        <v>5</v>
      </c>
      <c r="K34" s="6">
        <v>6</v>
      </c>
      <c r="L34" s="6"/>
      <c r="M34" s="6">
        <f t="shared" si="1"/>
        <v>6</v>
      </c>
      <c r="N34" s="6">
        <v>8</v>
      </c>
      <c r="O34" s="6"/>
      <c r="P34" s="6">
        <f t="shared" si="2"/>
        <v>8</v>
      </c>
      <c r="Q34" s="6">
        <v>5</v>
      </c>
      <c r="R34" s="6"/>
      <c r="S34" s="6">
        <f t="shared" si="3"/>
        <v>5</v>
      </c>
      <c r="T34" s="6">
        <v>7</v>
      </c>
      <c r="U34" s="6"/>
      <c r="V34" s="6">
        <f t="shared" si="4"/>
        <v>7</v>
      </c>
      <c r="W34" s="6">
        <v>6</v>
      </c>
      <c r="X34" s="6"/>
      <c r="Y34" s="6">
        <f t="shared" si="5"/>
        <v>6</v>
      </c>
      <c r="Z34" s="21">
        <f t="shared" si="6"/>
        <v>6.19</v>
      </c>
      <c r="AA34" s="15" t="str">
        <f t="shared" si="7"/>
        <v>TB.Khá</v>
      </c>
    </row>
    <row r="35" spans="1:27" s="5" customFormat="1" ht="25.5" customHeight="1">
      <c r="A35" s="3">
        <v>33</v>
      </c>
      <c r="B35" s="3" t="s">
        <v>266</v>
      </c>
      <c r="C35" s="3" t="s">
        <v>266</v>
      </c>
      <c r="D35" s="12" t="s">
        <v>126</v>
      </c>
      <c r="E35" s="13" t="s">
        <v>33</v>
      </c>
      <c r="F35" s="3" t="s">
        <v>127</v>
      </c>
      <c r="G35" s="4" t="s">
        <v>109</v>
      </c>
      <c r="H35" s="6">
        <v>4</v>
      </c>
      <c r="I35" s="6">
        <v>4</v>
      </c>
      <c r="J35" s="6">
        <f aca="true" t="shared" si="8" ref="J35:J66">IF(I35="",H35,IF(H35&gt;=5,I35,MAX(H35,I35)))</f>
        <v>4</v>
      </c>
      <c r="K35" s="6">
        <v>4</v>
      </c>
      <c r="L35" s="6">
        <v>5</v>
      </c>
      <c r="M35" s="6">
        <f aca="true" t="shared" si="9" ref="M35:M66">IF(L35="",K35,IF(K35&gt;=5,L35,MAX(K35,L35)))</f>
        <v>5</v>
      </c>
      <c r="N35" s="6">
        <v>5</v>
      </c>
      <c r="O35" s="6"/>
      <c r="P35" s="6">
        <f aca="true" t="shared" si="10" ref="P35:P66">IF(O35="",N35,IF(N35&gt;=5,O35,MAX(N35,O35)))</f>
        <v>5</v>
      </c>
      <c r="Q35" s="6">
        <v>7</v>
      </c>
      <c r="R35" s="6"/>
      <c r="S35" s="6">
        <f aca="true" t="shared" si="11" ref="S35:S66">IF(R35="",Q35,IF(Q35&gt;=5,R35,MAX(Q35,R35)))</f>
        <v>7</v>
      </c>
      <c r="T35" s="6">
        <v>6</v>
      </c>
      <c r="U35" s="6"/>
      <c r="V35" s="6">
        <f aca="true" t="shared" si="12" ref="V35:V66">IF(U35="",T35,IF(T35&gt;=5,U35,MAX(T35,U35)))</f>
        <v>6</v>
      </c>
      <c r="W35" s="6">
        <v>8</v>
      </c>
      <c r="X35" s="6"/>
      <c r="Y35" s="6">
        <f aca="true" t="shared" si="13" ref="Y35:Y66">IF(X35="",W35,IF(W35&gt;=5,X35,MAX(W35,X35)))</f>
        <v>8</v>
      </c>
      <c r="Z35" s="21">
        <f aca="true" t="shared" si="14" ref="Z35:Z66">IF(H35="M",ROUND(SUMPRODUCT(K35:Y35,$K$2:$Y$2)/SUM($K$2:$Y$2),2),ROUND(SUMPRODUCT(H35:Y35,$H$2:$Y$2)/SUM($H$2:$Y$2),2))</f>
        <v>5.52</v>
      </c>
      <c r="AA35" s="15" t="str">
        <f aca="true" t="shared" si="15" ref="AA35:AA66">IF(Z35&gt;=9,"Xuất Sắc",IF(Z35&gt;=8,"Giỏi",IF(Z35&gt;=7,"Khá",IF(Z35&gt;=6,"TB.Khá",IF(Z35&gt;=5,"Trung Bình",IF(Z35&gt;=4,"Yếu","Kém"))))))</f>
        <v>Trung Bình</v>
      </c>
    </row>
    <row r="36" spans="1:27" s="5" customFormat="1" ht="25.5" customHeight="1">
      <c r="A36" s="1">
        <v>34</v>
      </c>
      <c r="B36" s="3" t="s">
        <v>267</v>
      </c>
      <c r="C36" s="3" t="s">
        <v>267</v>
      </c>
      <c r="D36" s="12" t="s">
        <v>128</v>
      </c>
      <c r="E36" s="13" t="s">
        <v>33</v>
      </c>
      <c r="F36" s="3" t="s">
        <v>129</v>
      </c>
      <c r="G36" s="4" t="s">
        <v>40</v>
      </c>
      <c r="H36" s="6">
        <v>6</v>
      </c>
      <c r="I36" s="6"/>
      <c r="J36" s="6">
        <f t="shared" si="8"/>
        <v>6</v>
      </c>
      <c r="K36" s="6">
        <v>4</v>
      </c>
      <c r="L36" s="6">
        <v>5</v>
      </c>
      <c r="M36" s="6">
        <f t="shared" si="9"/>
        <v>5</v>
      </c>
      <c r="N36" s="6">
        <v>7</v>
      </c>
      <c r="O36" s="6"/>
      <c r="P36" s="6">
        <f t="shared" si="10"/>
        <v>7</v>
      </c>
      <c r="Q36" s="6">
        <v>6</v>
      </c>
      <c r="R36" s="6"/>
      <c r="S36" s="6">
        <f t="shared" si="11"/>
        <v>6</v>
      </c>
      <c r="T36" s="6">
        <v>6</v>
      </c>
      <c r="U36" s="6"/>
      <c r="V36" s="6">
        <f t="shared" si="12"/>
        <v>6</v>
      </c>
      <c r="W36" s="6">
        <v>8</v>
      </c>
      <c r="X36" s="6"/>
      <c r="Y36" s="6">
        <f t="shared" si="13"/>
        <v>8</v>
      </c>
      <c r="Z36" s="21">
        <f t="shared" si="14"/>
        <v>5.95</v>
      </c>
      <c r="AA36" s="15" t="str">
        <f t="shared" si="15"/>
        <v>Trung Bình</v>
      </c>
    </row>
    <row r="37" spans="1:27" s="5" customFormat="1" ht="25.5" customHeight="1">
      <c r="A37" s="3">
        <v>35</v>
      </c>
      <c r="B37" s="3" t="s">
        <v>268</v>
      </c>
      <c r="C37" s="3" t="s">
        <v>268</v>
      </c>
      <c r="D37" s="12" t="s">
        <v>130</v>
      </c>
      <c r="E37" s="13" t="s">
        <v>131</v>
      </c>
      <c r="F37" s="3" t="s">
        <v>132</v>
      </c>
      <c r="G37" s="4" t="s">
        <v>109</v>
      </c>
      <c r="H37" s="6">
        <v>7</v>
      </c>
      <c r="I37" s="6"/>
      <c r="J37" s="6">
        <f t="shared" si="8"/>
        <v>7</v>
      </c>
      <c r="K37" s="6">
        <v>6</v>
      </c>
      <c r="L37" s="6"/>
      <c r="M37" s="6">
        <f t="shared" si="9"/>
        <v>6</v>
      </c>
      <c r="N37" s="6">
        <v>5</v>
      </c>
      <c r="O37" s="6"/>
      <c r="P37" s="6">
        <f t="shared" si="10"/>
        <v>5</v>
      </c>
      <c r="Q37" s="6">
        <v>6</v>
      </c>
      <c r="R37" s="6"/>
      <c r="S37" s="6">
        <f t="shared" si="11"/>
        <v>6</v>
      </c>
      <c r="T37" s="6">
        <v>6</v>
      </c>
      <c r="U37" s="6"/>
      <c r="V37" s="6">
        <f t="shared" si="12"/>
        <v>6</v>
      </c>
      <c r="W37" s="6">
        <v>8</v>
      </c>
      <c r="X37" s="6"/>
      <c r="Y37" s="6">
        <f t="shared" si="13"/>
        <v>8</v>
      </c>
      <c r="Z37" s="21">
        <f t="shared" si="14"/>
        <v>5.95</v>
      </c>
      <c r="AA37" s="15" t="str">
        <f t="shared" si="15"/>
        <v>Trung Bình</v>
      </c>
    </row>
    <row r="38" spans="1:27" s="5" customFormat="1" ht="25.5" customHeight="1">
      <c r="A38" s="3">
        <v>36</v>
      </c>
      <c r="B38" s="3" t="s">
        <v>269</v>
      </c>
      <c r="C38" s="3" t="s">
        <v>269</v>
      </c>
      <c r="D38" s="12" t="s">
        <v>133</v>
      </c>
      <c r="E38" s="13" t="s">
        <v>36</v>
      </c>
      <c r="F38" s="3" t="s">
        <v>134</v>
      </c>
      <c r="G38" s="4" t="s">
        <v>109</v>
      </c>
      <c r="H38" s="89">
        <v>8</v>
      </c>
      <c r="I38" s="6"/>
      <c r="J38" s="6">
        <f t="shared" si="8"/>
        <v>8</v>
      </c>
      <c r="K38" s="6">
        <v>7</v>
      </c>
      <c r="L38" s="6"/>
      <c r="M38" s="6">
        <f t="shared" si="9"/>
        <v>7</v>
      </c>
      <c r="N38" s="6">
        <v>10</v>
      </c>
      <c r="O38" s="6"/>
      <c r="P38" s="6">
        <f t="shared" si="10"/>
        <v>10</v>
      </c>
      <c r="Q38" s="6">
        <v>8</v>
      </c>
      <c r="R38" s="6"/>
      <c r="S38" s="6">
        <f t="shared" si="11"/>
        <v>8</v>
      </c>
      <c r="T38" s="6">
        <v>8</v>
      </c>
      <c r="U38" s="6"/>
      <c r="V38" s="6">
        <f t="shared" si="12"/>
        <v>8</v>
      </c>
      <c r="W38" s="6">
        <v>8</v>
      </c>
      <c r="X38" s="6"/>
      <c r="Y38" s="6">
        <f t="shared" si="13"/>
        <v>8</v>
      </c>
      <c r="Z38" s="21">
        <f t="shared" si="14"/>
        <v>8.14</v>
      </c>
      <c r="AA38" s="15" t="str">
        <f t="shared" si="15"/>
        <v>Giỏi</v>
      </c>
    </row>
    <row r="39" spans="1:27" s="5" customFormat="1" ht="25.5" customHeight="1">
      <c r="A39" s="1">
        <v>37</v>
      </c>
      <c r="B39" s="3" t="s">
        <v>270</v>
      </c>
      <c r="C39" s="3" t="s">
        <v>270</v>
      </c>
      <c r="D39" s="12" t="s">
        <v>135</v>
      </c>
      <c r="E39" s="13" t="s">
        <v>37</v>
      </c>
      <c r="F39" s="3" t="s">
        <v>136</v>
      </c>
      <c r="G39" s="4" t="s">
        <v>109</v>
      </c>
      <c r="H39" s="6">
        <v>6</v>
      </c>
      <c r="I39" s="6"/>
      <c r="J39" s="6">
        <f t="shared" si="8"/>
        <v>6</v>
      </c>
      <c r="K39" s="6">
        <v>8</v>
      </c>
      <c r="L39" s="6"/>
      <c r="M39" s="6">
        <f t="shared" si="9"/>
        <v>8</v>
      </c>
      <c r="N39" s="6">
        <v>9</v>
      </c>
      <c r="O39" s="6"/>
      <c r="P39" s="6">
        <f t="shared" si="10"/>
        <v>9</v>
      </c>
      <c r="Q39" s="6">
        <v>6</v>
      </c>
      <c r="R39" s="6"/>
      <c r="S39" s="6">
        <f t="shared" si="11"/>
        <v>6</v>
      </c>
      <c r="T39" s="6">
        <v>7</v>
      </c>
      <c r="U39" s="6"/>
      <c r="V39" s="6">
        <f t="shared" si="12"/>
        <v>7</v>
      </c>
      <c r="W39" s="6">
        <v>9</v>
      </c>
      <c r="X39" s="6"/>
      <c r="Y39" s="6">
        <f t="shared" si="13"/>
        <v>9</v>
      </c>
      <c r="Z39" s="21">
        <f t="shared" si="14"/>
        <v>7.24</v>
      </c>
      <c r="AA39" s="15" t="str">
        <f t="shared" si="15"/>
        <v>Khá</v>
      </c>
    </row>
    <row r="40" spans="1:27" s="5" customFormat="1" ht="25.5" customHeight="1">
      <c r="A40" s="3">
        <v>38</v>
      </c>
      <c r="B40" s="3" t="s">
        <v>271</v>
      </c>
      <c r="C40" s="3" t="s">
        <v>271</v>
      </c>
      <c r="D40" s="12" t="s">
        <v>48</v>
      </c>
      <c r="E40" s="13" t="s">
        <v>37</v>
      </c>
      <c r="F40" s="3" t="s">
        <v>137</v>
      </c>
      <c r="G40" s="4" t="s">
        <v>9</v>
      </c>
      <c r="H40" s="6">
        <v>7</v>
      </c>
      <c r="I40" s="6"/>
      <c r="J40" s="6">
        <f t="shared" si="8"/>
        <v>7</v>
      </c>
      <c r="K40" s="6">
        <v>6</v>
      </c>
      <c r="L40" s="6"/>
      <c r="M40" s="6">
        <f t="shared" si="9"/>
        <v>6</v>
      </c>
      <c r="N40" s="6">
        <v>8</v>
      </c>
      <c r="O40" s="6"/>
      <c r="P40" s="6">
        <f t="shared" si="10"/>
        <v>8</v>
      </c>
      <c r="Q40" s="6">
        <v>7</v>
      </c>
      <c r="R40" s="6"/>
      <c r="S40" s="6">
        <f t="shared" si="11"/>
        <v>7</v>
      </c>
      <c r="T40" s="6">
        <v>8</v>
      </c>
      <c r="U40" s="6"/>
      <c r="V40" s="6">
        <f t="shared" si="12"/>
        <v>8</v>
      </c>
      <c r="W40" s="6">
        <v>6</v>
      </c>
      <c r="X40" s="6"/>
      <c r="Y40" s="6">
        <f t="shared" si="13"/>
        <v>6</v>
      </c>
      <c r="Z40" s="21">
        <f t="shared" si="14"/>
        <v>7.14</v>
      </c>
      <c r="AA40" s="15" t="str">
        <f t="shared" si="15"/>
        <v>Khá</v>
      </c>
    </row>
    <row r="41" spans="1:27" s="5" customFormat="1" ht="25.5" customHeight="1">
      <c r="A41" s="3">
        <v>39</v>
      </c>
      <c r="B41" s="3" t="s">
        <v>272</v>
      </c>
      <c r="C41" s="3" t="s">
        <v>272</v>
      </c>
      <c r="D41" s="12" t="s">
        <v>138</v>
      </c>
      <c r="E41" s="13" t="s">
        <v>139</v>
      </c>
      <c r="F41" s="3" t="s">
        <v>140</v>
      </c>
      <c r="G41" s="4" t="s">
        <v>10</v>
      </c>
      <c r="H41" s="6">
        <v>6</v>
      </c>
      <c r="I41" s="6"/>
      <c r="J41" s="6">
        <f t="shared" si="8"/>
        <v>6</v>
      </c>
      <c r="K41" s="6">
        <v>6</v>
      </c>
      <c r="L41" s="6"/>
      <c r="M41" s="6">
        <f t="shared" si="9"/>
        <v>6</v>
      </c>
      <c r="N41" s="6">
        <v>8</v>
      </c>
      <c r="O41" s="6"/>
      <c r="P41" s="6">
        <f t="shared" si="10"/>
        <v>8</v>
      </c>
      <c r="Q41" s="6">
        <v>7</v>
      </c>
      <c r="R41" s="6"/>
      <c r="S41" s="6">
        <f t="shared" si="11"/>
        <v>7</v>
      </c>
      <c r="T41" s="6">
        <v>7</v>
      </c>
      <c r="U41" s="6"/>
      <c r="V41" s="6">
        <f t="shared" si="12"/>
        <v>7</v>
      </c>
      <c r="W41" s="6">
        <v>7</v>
      </c>
      <c r="X41" s="6"/>
      <c r="Y41" s="6">
        <f t="shared" si="13"/>
        <v>7</v>
      </c>
      <c r="Z41" s="21">
        <f t="shared" si="14"/>
        <v>6.81</v>
      </c>
      <c r="AA41" s="15" t="str">
        <f t="shared" si="15"/>
        <v>TB.Khá</v>
      </c>
    </row>
    <row r="42" spans="1:27" s="5" customFormat="1" ht="25.5" customHeight="1">
      <c r="A42" s="1">
        <v>40</v>
      </c>
      <c r="B42" s="3" t="s">
        <v>273</v>
      </c>
      <c r="C42" s="3" t="s">
        <v>273</v>
      </c>
      <c r="D42" s="12" t="s">
        <v>141</v>
      </c>
      <c r="E42" s="13" t="s">
        <v>142</v>
      </c>
      <c r="F42" s="3" t="s">
        <v>143</v>
      </c>
      <c r="G42" s="4" t="s">
        <v>2</v>
      </c>
      <c r="H42" s="6">
        <v>5</v>
      </c>
      <c r="I42" s="6"/>
      <c r="J42" s="6">
        <f t="shared" si="8"/>
        <v>5</v>
      </c>
      <c r="K42" s="6">
        <v>4</v>
      </c>
      <c r="L42" s="6">
        <v>5</v>
      </c>
      <c r="M42" s="6">
        <f t="shared" si="9"/>
        <v>5</v>
      </c>
      <c r="N42" s="6">
        <v>4</v>
      </c>
      <c r="O42" s="6">
        <v>7</v>
      </c>
      <c r="P42" s="6">
        <f t="shared" si="10"/>
        <v>7</v>
      </c>
      <c r="Q42" s="6">
        <v>6</v>
      </c>
      <c r="R42" s="6"/>
      <c r="S42" s="6">
        <f t="shared" si="11"/>
        <v>6</v>
      </c>
      <c r="T42" s="6">
        <v>7</v>
      </c>
      <c r="U42" s="6"/>
      <c r="V42" s="6">
        <f t="shared" si="12"/>
        <v>7</v>
      </c>
      <c r="W42" s="6">
        <v>6</v>
      </c>
      <c r="X42" s="6"/>
      <c r="Y42" s="6">
        <f t="shared" si="13"/>
        <v>6</v>
      </c>
      <c r="Z42" s="21">
        <f t="shared" si="14"/>
        <v>6</v>
      </c>
      <c r="AA42" s="15" t="str">
        <f t="shared" si="15"/>
        <v>TB.Khá</v>
      </c>
    </row>
    <row r="43" spans="1:27" s="5" customFormat="1" ht="25.5" customHeight="1">
      <c r="A43" s="3">
        <v>41</v>
      </c>
      <c r="B43" s="3" t="s">
        <v>274</v>
      </c>
      <c r="C43" s="3" t="s">
        <v>274</v>
      </c>
      <c r="D43" s="12" t="s">
        <v>144</v>
      </c>
      <c r="E43" s="13" t="s">
        <v>142</v>
      </c>
      <c r="F43" s="3" t="s">
        <v>145</v>
      </c>
      <c r="G43" s="4" t="s">
        <v>32</v>
      </c>
      <c r="H43" s="6">
        <v>6</v>
      </c>
      <c r="I43" s="6"/>
      <c r="J43" s="6">
        <f t="shared" si="8"/>
        <v>6</v>
      </c>
      <c r="K43" s="6">
        <v>4</v>
      </c>
      <c r="L43" s="6">
        <v>5</v>
      </c>
      <c r="M43" s="6">
        <f t="shared" si="9"/>
        <v>5</v>
      </c>
      <c r="N43" s="6">
        <v>5</v>
      </c>
      <c r="O43" s="6"/>
      <c r="P43" s="6">
        <f t="shared" si="10"/>
        <v>5</v>
      </c>
      <c r="Q43" s="6">
        <v>6</v>
      </c>
      <c r="R43" s="6"/>
      <c r="S43" s="6">
        <f t="shared" si="11"/>
        <v>6</v>
      </c>
      <c r="T43" s="6">
        <v>6</v>
      </c>
      <c r="U43" s="6"/>
      <c r="V43" s="6">
        <f t="shared" si="12"/>
        <v>6</v>
      </c>
      <c r="W43" s="6">
        <v>8</v>
      </c>
      <c r="X43" s="6"/>
      <c r="Y43" s="6">
        <f t="shared" si="13"/>
        <v>8</v>
      </c>
      <c r="Z43" s="21">
        <f t="shared" si="14"/>
        <v>5.57</v>
      </c>
      <c r="AA43" s="15" t="str">
        <f t="shared" si="15"/>
        <v>Trung Bình</v>
      </c>
    </row>
    <row r="44" spans="1:27" s="5" customFormat="1" ht="25.5" customHeight="1">
      <c r="A44" s="3">
        <v>42</v>
      </c>
      <c r="B44" s="3" t="s">
        <v>275</v>
      </c>
      <c r="C44" s="3" t="s">
        <v>275</v>
      </c>
      <c r="D44" s="12" t="s">
        <v>146</v>
      </c>
      <c r="E44" s="13" t="s">
        <v>147</v>
      </c>
      <c r="F44" s="3" t="s">
        <v>148</v>
      </c>
      <c r="G44" s="4" t="s">
        <v>6</v>
      </c>
      <c r="H44" s="6">
        <v>5</v>
      </c>
      <c r="I44" s="6"/>
      <c r="J44" s="6">
        <f t="shared" si="8"/>
        <v>5</v>
      </c>
      <c r="K44" s="6">
        <v>5</v>
      </c>
      <c r="L44" s="6"/>
      <c r="M44" s="6">
        <f t="shared" si="9"/>
        <v>5</v>
      </c>
      <c r="N44" s="6">
        <v>5</v>
      </c>
      <c r="O44" s="6"/>
      <c r="P44" s="6">
        <f t="shared" si="10"/>
        <v>5</v>
      </c>
      <c r="Q44" s="6">
        <v>6</v>
      </c>
      <c r="R44" s="6"/>
      <c r="S44" s="6">
        <f t="shared" si="11"/>
        <v>6</v>
      </c>
      <c r="T44" s="6">
        <v>8</v>
      </c>
      <c r="U44" s="6"/>
      <c r="V44" s="6">
        <f t="shared" si="12"/>
        <v>8</v>
      </c>
      <c r="W44" s="6">
        <v>7</v>
      </c>
      <c r="X44" s="6"/>
      <c r="Y44" s="6">
        <f t="shared" si="13"/>
        <v>7</v>
      </c>
      <c r="Z44" s="21">
        <f t="shared" si="14"/>
        <v>5.81</v>
      </c>
      <c r="AA44" s="15" t="str">
        <f t="shared" si="15"/>
        <v>Trung Bình</v>
      </c>
    </row>
    <row r="45" spans="1:27" s="5" customFormat="1" ht="25.5" customHeight="1">
      <c r="A45" s="1">
        <v>43</v>
      </c>
      <c r="B45" s="3" t="s">
        <v>276</v>
      </c>
      <c r="C45" s="3" t="s">
        <v>276</v>
      </c>
      <c r="D45" s="12" t="s">
        <v>149</v>
      </c>
      <c r="E45" s="13" t="s">
        <v>147</v>
      </c>
      <c r="F45" s="3" t="s">
        <v>150</v>
      </c>
      <c r="G45" s="4" t="s">
        <v>1</v>
      </c>
      <c r="H45" s="6">
        <v>7</v>
      </c>
      <c r="I45" s="6"/>
      <c r="J45" s="6">
        <f t="shared" si="8"/>
        <v>7</v>
      </c>
      <c r="K45" s="6">
        <v>5</v>
      </c>
      <c r="L45" s="6"/>
      <c r="M45" s="6">
        <f t="shared" si="9"/>
        <v>5</v>
      </c>
      <c r="N45" s="6">
        <v>9</v>
      </c>
      <c r="O45" s="6"/>
      <c r="P45" s="6">
        <f t="shared" si="10"/>
        <v>9</v>
      </c>
      <c r="Q45" s="6">
        <v>7</v>
      </c>
      <c r="R45" s="6"/>
      <c r="S45" s="6">
        <f t="shared" si="11"/>
        <v>7</v>
      </c>
      <c r="T45" s="6">
        <v>7</v>
      </c>
      <c r="U45" s="6"/>
      <c r="V45" s="6">
        <f t="shared" si="12"/>
        <v>7</v>
      </c>
      <c r="W45" s="6">
        <v>9</v>
      </c>
      <c r="X45" s="6"/>
      <c r="Y45" s="6">
        <f t="shared" si="13"/>
        <v>9</v>
      </c>
      <c r="Z45" s="21">
        <f t="shared" si="14"/>
        <v>6.9</v>
      </c>
      <c r="AA45" s="15" t="str">
        <f t="shared" si="15"/>
        <v>TB.Khá</v>
      </c>
    </row>
    <row r="46" spans="1:27" s="5" customFormat="1" ht="25.5" customHeight="1">
      <c r="A46" s="3">
        <v>44</v>
      </c>
      <c r="B46" s="3" t="s">
        <v>277</v>
      </c>
      <c r="C46" s="3" t="s">
        <v>277</v>
      </c>
      <c r="D46" s="12" t="s">
        <v>151</v>
      </c>
      <c r="E46" s="13" t="s">
        <v>152</v>
      </c>
      <c r="F46" s="3" t="s">
        <v>153</v>
      </c>
      <c r="G46" s="4" t="s">
        <v>22</v>
      </c>
      <c r="H46" s="6">
        <v>7</v>
      </c>
      <c r="I46" s="6"/>
      <c r="J46" s="6">
        <f t="shared" si="8"/>
        <v>7</v>
      </c>
      <c r="K46" s="6">
        <v>7</v>
      </c>
      <c r="L46" s="6"/>
      <c r="M46" s="6">
        <f t="shared" si="9"/>
        <v>7</v>
      </c>
      <c r="N46" s="6">
        <v>9</v>
      </c>
      <c r="O46" s="6"/>
      <c r="P46" s="6">
        <f t="shared" si="10"/>
        <v>9</v>
      </c>
      <c r="Q46" s="6">
        <v>7</v>
      </c>
      <c r="R46" s="6"/>
      <c r="S46" s="6">
        <f t="shared" si="11"/>
        <v>7</v>
      </c>
      <c r="T46" s="6">
        <v>8</v>
      </c>
      <c r="U46" s="6"/>
      <c r="V46" s="6">
        <f t="shared" si="12"/>
        <v>8</v>
      </c>
      <c r="W46" s="6">
        <v>7</v>
      </c>
      <c r="X46" s="6"/>
      <c r="Y46" s="6">
        <f t="shared" si="13"/>
        <v>7</v>
      </c>
      <c r="Z46" s="21">
        <f t="shared" si="14"/>
        <v>7.57</v>
      </c>
      <c r="AA46" s="15" t="str">
        <f t="shared" si="15"/>
        <v>Khá</v>
      </c>
    </row>
    <row r="47" spans="1:27" s="5" customFormat="1" ht="25.5" customHeight="1">
      <c r="A47" s="3">
        <v>45</v>
      </c>
      <c r="B47" s="3" t="s">
        <v>278</v>
      </c>
      <c r="C47" s="3" t="s">
        <v>278</v>
      </c>
      <c r="D47" s="12" t="s">
        <v>154</v>
      </c>
      <c r="E47" s="13" t="s">
        <v>155</v>
      </c>
      <c r="F47" s="3" t="s">
        <v>156</v>
      </c>
      <c r="G47" s="4" t="s">
        <v>3</v>
      </c>
      <c r="H47" s="6">
        <v>6</v>
      </c>
      <c r="I47" s="6"/>
      <c r="J47" s="6">
        <f t="shared" si="8"/>
        <v>6</v>
      </c>
      <c r="K47" s="6">
        <v>7</v>
      </c>
      <c r="L47" s="6"/>
      <c r="M47" s="6">
        <f t="shared" si="9"/>
        <v>7</v>
      </c>
      <c r="N47" s="6">
        <v>5</v>
      </c>
      <c r="O47" s="6"/>
      <c r="P47" s="6">
        <f t="shared" si="10"/>
        <v>5</v>
      </c>
      <c r="Q47" s="6">
        <v>7</v>
      </c>
      <c r="R47" s="6"/>
      <c r="S47" s="6">
        <f t="shared" si="11"/>
        <v>7</v>
      </c>
      <c r="T47" s="6">
        <v>7</v>
      </c>
      <c r="U47" s="6"/>
      <c r="V47" s="6">
        <f t="shared" si="12"/>
        <v>7</v>
      </c>
      <c r="W47" s="6">
        <v>8</v>
      </c>
      <c r="X47" s="6"/>
      <c r="Y47" s="6">
        <f t="shared" si="13"/>
        <v>8</v>
      </c>
      <c r="Z47" s="21">
        <f t="shared" si="14"/>
        <v>6.48</v>
      </c>
      <c r="AA47" s="15" t="str">
        <f t="shared" si="15"/>
        <v>TB.Khá</v>
      </c>
    </row>
    <row r="48" spans="1:27" s="5" customFormat="1" ht="25.5" customHeight="1">
      <c r="A48" s="1">
        <v>46</v>
      </c>
      <c r="B48" s="3" t="s">
        <v>279</v>
      </c>
      <c r="C48" s="3" t="s">
        <v>279</v>
      </c>
      <c r="D48" s="12" t="s">
        <v>157</v>
      </c>
      <c r="E48" s="13" t="s">
        <v>158</v>
      </c>
      <c r="F48" s="3" t="s">
        <v>159</v>
      </c>
      <c r="G48" s="4" t="s">
        <v>6</v>
      </c>
      <c r="H48" s="6">
        <v>6</v>
      </c>
      <c r="I48" s="6"/>
      <c r="J48" s="6">
        <f t="shared" si="8"/>
        <v>6</v>
      </c>
      <c r="K48" s="6">
        <v>5</v>
      </c>
      <c r="L48" s="6"/>
      <c r="M48" s="6">
        <f t="shared" si="9"/>
        <v>5</v>
      </c>
      <c r="N48" s="6">
        <v>9</v>
      </c>
      <c r="O48" s="6"/>
      <c r="P48" s="6">
        <f t="shared" si="10"/>
        <v>9</v>
      </c>
      <c r="Q48" s="6">
        <v>6</v>
      </c>
      <c r="R48" s="6"/>
      <c r="S48" s="6">
        <f t="shared" si="11"/>
        <v>6</v>
      </c>
      <c r="T48" s="6">
        <v>8</v>
      </c>
      <c r="U48" s="6"/>
      <c r="V48" s="6">
        <f t="shared" si="12"/>
        <v>8</v>
      </c>
      <c r="W48" s="6">
        <v>10</v>
      </c>
      <c r="X48" s="6"/>
      <c r="Y48" s="6">
        <f t="shared" si="13"/>
        <v>10</v>
      </c>
      <c r="Z48" s="21">
        <f t="shared" si="14"/>
        <v>6.71</v>
      </c>
      <c r="AA48" s="15" t="str">
        <f t="shared" si="15"/>
        <v>TB.Khá</v>
      </c>
    </row>
    <row r="49" spans="1:27" s="5" customFormat="1" ht="25.5" customHeight="1">
      <c r="A49" s="3">
        <v>47</v>
      </c>
      <c r="B49" s="3" t="s">
        <v>280</v>
      </c>
      <c r="C49" s="3" t="s">
        <v>280</v>
      </c>
      <c r="D49" s="12" t="s">
        <v>160</v>
      </c>
      <c r="E49" s="13" t="s">
        <v>158</v>
      </c>
      <c r="F49" s="3" t="s">
        <v>27</v>
      </c>
      <c r="G49" s="4" t="s">
        <v>10</v>
      </c>
      <c r="H49" s="6">
        <v>8</v>
      </c>
      <c r="I49" s="6"/>
      <c r="J49" s="6">
        <f t="shared" si="8"/>
        <v>8</v>
      </c>
      <c r="K49" s="6">
        <v>6</v>
      </c>
      <c r="L49" s="6"/>
      <c r="M49" s="6">
        <f t="shared" si="9"/>
        <v>6</v>
      </c>
      <c r="N49" s="6">
        <v>8</v>
      </c>
      <c r="O49" s="6"/>
      <c r="P49" s="6">
        <f t="shared" si="10"/>
        <v>8</v>
      </c>
      <c r="Q49" s="6">
        <v>6</v>
      </c>
      <c r="R49" s="6"/>
      <c r="S49" s="6">
        <f t="shared" si="11"/>
        <v>6</v>
      </c>
      <c r="T49" s="6">
        <v>7</v>
      </c>
      <c r="U49" s="6"/>
      <c r="V49" s="6">
        <f t="shared" si="12"/>
        <v>7</v>
      </c>
      <c r="W49" s="6">
        <v>7</v>
      </c>
      <c r="X49" s="6"/>
      <c r="Y49" s="6">
        <f t="shared" si="13"/>
        <v>7</v>
      </c>
      <c r="Z49" s="21">
        <f t="shared" si="14"/>
        <v>6.86</v>
      </c>
      <c r="AA49" s="15" t="str">
        <f t="shared" si="15"/>
        <v>TB.Khá</v>
      </c>
    </row>
    <row r="50" spans="1:27" s="5" customFormat="1" ht="25.5" customHeight="1">
      <c r="A50" s="3">
        <v>48</v>
      </c>
      <c r="B50" s="3" t="s">
        <v>281</v>
      </c>
      <c r="C50" s="3" t="s">
        <v>281</v>
      </c>
      <c r="D50" s="12" t="s">
        <v>161</v>
      </c>
      <c r="E50" s="13" t="s">
        <v>158</v>
      </c>
      <c r="F50" s="3" t="s">
        <v>59</v>
      </c>
      <c r="G50" s="4" t="s">
        <v>0</v>
      </c>
      <c r="H50" s="6">
        <v>6</v>
      </c>
      <c r="I50" s="6"/>
      <c r="J50" s="6">
        <f t="shared" si="8"/>
        <v>6</v>
      </c>
      <c r="K50" s="6">
        <v>7</v>
      </c>
      <c r="L50" s="6"/>
      <c r="M50" s="6">
        <f t="shared" si="9"/>
        <v>7</v>
      </c>
      <c r="N50" s="6">
        <v>7</v>
      </c>
      <c r="O50" s="6"/>
      <c r="P50" s="6">
        <f t="shared" si="10"/>
        <v>7</v>
      </c>
      <c r="Q50" s="6">
        <v>6</v>
      </c>
      <c r="R50" s="6"/>
      <c r="S50" s="6">
        <f t="shared" si="11"/>
        <v>6</v>
      </c>
      <c r="T50" s="6">
        <v>7</v>
      </c>
      <c r="U50" s="6"/>
      <c r="V50" s="6">
        <f t="shared" si="12"/>
        <v>7</v>
      </c>
      <c r="W50" s="6">
        <v>10</v>
      </c>
      <c r="X50" s="6"/>
      <c r="Y50" s="6">
        <f t="shared" si="13"/>
        <v>10</v>
      </c>
      <c r="Z50" s="21">
        <f t="shared" si="14"/>
        <v>6.62</v>
      </c>
      <c r="AA50" s="15" t="str">
        <f t="shared" si="15"/>
        <v>TB.Khá</v>
      </c>
    </row>
    <row r="51" spans="1:27" s="5" customFormat="1" ht="25.5" customHeight="1">
      <c r="A51" s="1">
        <v>49</v>
      </c>
      <c r="B51" s="3" t="s">
        <v>282</v>
      </c>
      <c r="C51" s="3" t="s">
        <v>282</v>
      </c>
      <c r="D51" s="12" t="s">
        <v>162</v>
      </c>
      <c r="E51" s="13" t="s">
        <v>163</v>
      </c>
      <c r="F51" s="3" t="s">
        <v>164</v>
      </c>
      <c r="G51" s="4" t="s">
        <v>38</v>
      </c>
      <c r="H51" s="6">
        <v>5</v>
      </c>
      <c r="I51" s="6"/>
      <c r="J51" s="6">
        <f t="shared" si="8"/>
        <v>5</v>
      </c>
      <c r="K51" s="6">
        <v>3</v>
      </c>
      <c r="L51" s="6">
        <v>5</v>
      </c>
      <c r="M51" s="6">
        <f t="shared" si="9"/>
        <v>5</v>
      </c>
      <c r="N51" s="6">
        <v>3</v>
      </c>
      <c r="O51" s="6">
        <v>5</v>
      </c>
      <c r="P51" s="6">
        <f t="shared" si="10"/>
        <v>5</v>
      </c>
      <c r="Q51" s="6">
        <v>6</v>
      </c>
      <c r="R51" s="6"/>
      <c r="S51" s="6">
        <f t="shared" si="11"/>
        <v>6</v>
      </c>
      <c r="T51" s="6">
        <v>7</v>
      </c>
      <c r="U51" s="6"/>
      <c r="V51" s="6">
        <f t="shared" si="12"/>
        <v>7</v>
      </c>
      <c r="W51" s="6">
        <v>9</v>
      </c>
      <c r="X51" s="6"/>
      <c r="Y51" s="6">
        <f t="shared" si="13"/>
        <v>9</v>
      </c>
      <c r="Z51" s="21">
        <f t="shared" si="14"/>
        <v>5.62</v>
      </c>
      <c r="AA51" s="15" t="str">
        <f t="shared" si="15"/>
        <v>Trung Bình</v>
      </c>
    </row>
    <row r="52" spans="1:27" s="5" customFormat="1" ht="25.5" customHeight="1">
      <c r="A52" s="3">
        <v>50</v>
      </c>
      <c r="B52" s="3" t="s">
        <v>283</v>
      </c>
      <c r="C52" s="3" t="s">
        <v>283</v>
      </c>
      <c r="D52" s="12" t="s">
        <v>165</v>
      </c>
      <c r="E52" s="13" t="s">
        <v>166</v>
      </c>
      <c r="F52" s="3" t="s">
        <v>167</v>
      </c>
      <c r="G52" s="4" t="s">
        <v>4</v>
      </c>
      <c r="H52" s="6">
        <v>6</v>
      </c>
      <c r="I52" s="6"/>
      <c r="J52" s="6">
        <f t="shared" si="8"/>
        <v>6</v>
      </c>
      <c r="K52" s="6">
        <v>3</v>
      </c>
      <c r="L52" s="6">
        <v>5</v>
      </c>
      <c r="M52" s="6">
        <f t="shared" si="9"/>
        <v>5</v>
      </c>
      <c r="N52" s="6">
        <v>4</v>
      </c>
      <c r="O52" s="6">
        <v>6</v>
      </c>
      <c r="P52" s="6">
        <f t="shared" si="10"/>
        <v>6</v>
      </c>
      <c r="Q52" s="6">
        <v>7</v>
      </c>
      <c r="R52" s="6"/>
      <c r="S52" s="6">
        <f t="shared" si="11"/>
        <v>7</v>
      </c>
      <c r="T52" s="6">
        <v>6</v>
      </c>
      <c r="U52" s="6"/>
      <c r="V52" s="6">
        <f t="shared" si="12"/>
        <v>6</v>
      </c>
      <c r="W52" s="6">
        <v>10</v>
      </c>
      <c r="X52" s="6"/>
      <c r="Y52" s="6">
        <f t="shared" si="13"/>
        <v>10</v>
      </c>
      <c r="Z52" s="21">
        <f t="shared" si="14"/>
        <v>6</v>
      </c>
      <c r="AA52" s="15" t="str">
        <f t="shared" si="15"/>
        <v>TB.Khá</v>
      </c>
    </row>
    <row r="53" spans="1:27" s="5" customFormat="1" ht="25.5" customHeight="1">
      <c r="A53" s="3">
        <v>51</v>
      </c>
      <c r="B53" s="3" t="s">
        <v>284</v>
      </c>
      <c r="C53" s="3" t="s">
        <v>284</v>
      </c>
      <c r="D53" s="12" t="s">
        <v>168</v>
      </c>
      <c r="E53" s="13" t="s">
        <v>169</v>
      </c>
      <c r="F53" s="3" t="s">
        <v>90</v>
      </c>
      <c r="G53" s="4" t="s">
        <v>1</v>
      </c>
      <c r="H53" s="6">
        <v>7</v>
      </c>
      <c r="I53" s="6"/>
      <c r="J53" s="6">
        <f t="shared" si="8"/>
        <v>7</v>
      </c>
      <c r="K53" s="6">
        <v>7</v>
      </c>
      <c r="L53" s="6"/>
      <c r="M53" s="6">
        <f t="shared" si="9"/>
        <v>7</v>
      </c>
      <c r="N53" s="6">
        <v>9</v>
      </c>
      <c r="O53" s="6"/>
      <c r="P53" s="6">
        <f t="shared" si="10"/>
        <v>9</v>
      </c>
      <c r="Q53" s="6">
        <v>8</v>
      </c>
      <c r="R53" s="6"/>
      <c r="S53" s="6">
        <f t="shared" si="11"/>
        <v>8</v>
      </c>
      <c r="T53" s="6">
        <v>6</v>
      </c>
      <c r="U53" s="6"/>
      <c r="V53" s="6">
        <f t="shared" si="12"/>
        <v>6</v>
      </c>
      <c r="W53" s="6">
        <v>8</v>
      </c>
      <c r="X53" s="6"/>
      <c r="Y53" s="6">
        <f t="shared" si="13"/>
        <v>8</v>
      </c>
      <c r="Z53" s="21">
        <f t="shared" si="14"/>
        <v>7.43</v>
      </c>
      <c r="AA53" s="15" t="str">
        <f t="shared" si="15"/>
        <v>Khá</v>
      </c>
    </row>
    <row r="54" spans="1:27" s="5" customFormat="1" ht="25.5" customHeight="1">
      <c r="A54" s="1">
        <v>52</v>
      </c>
      <c r="B54" s="3" t="s">
        <v>285</v>
      </c>
      <c r="C54" s="3" t="s">
        <v>285</v>
      </c>
      <c r="D54" s="12" t="s">
        <v>170</v>
      </c>
      <c r="E54" s="13" t="s">
        <v>171</v>
      </c>
      <c r="F54" s="3" t="s">
        <v>172</v>
      </c>
      <c r="G54" s="4" t="s">
        <v>0</v>
      </c>
      <c r="H54" s="6">
        <v>7</v>
      </c>
      <c r="I54" s="6"/>
      <c r="J54" s="6">
        <f t="shared" si="8"/>
        <v>7</v>
      </c>
      <c r="K54" s="6">
        <v>8</v>
      </c>
      <c r="L54" s="6"/>
      <c r="M54" s="6">
        <f t="shared" si="9"/>
        <v>8</v>
      </c>
      <c r="N54" s="6">
        <v>9</v>
      </c>
      <c r="O54" s="6"/>
      <c r="P54" s="6">
        <f t="shared" si="10"/>
        <v>9</v>
      </c>
      <c r="Q54" s="6">
        <v>7</v>
      </c>
      <c r="R54" s="6"/>
      <c r="S54" s="6">
        <f t="shared" si="11"/>
        <v>7</v>
      </c>
      <c r="T54" s="6">
        <v>8</v>
      </c>
      <c r="U54" s="6"/>
      <c r="V54" s="6">
        <f t="shared" si="12"/>
        <v>8</v>
      </c>
      <c r="W54" s="6">
        <v>9</v>
      </c>
      <c r="X54" s="6"/>
      <c r="Y54" s="6">
        <f t="shared" si="13"/>
        <v>9</v>
      </c>
      <c r="Z54" s="21">
        <f t="shared" si="14"/>
        <v>7.81</v>
      </c>
      <c r="AA54" s="15" t="str">
        <f t="shared" si="15"/>
        <v>Khá</v>
      </c>
    </row>
    <row r="55" spans="1:27" s="5" customFormat="1" ht="25.5" customHeight="1">
      <c r="A55" s="3">
        <v>53</v>
      </c>
      <c r="B55" s="3" t="s">
        <v>286</v>
      </c>
      <c r="C55" s="3" t="s">
        <v>286</v>
      </c>
      <c r="D55" s="12" t="s">
        <v>173</v>
      </c>
      <c r="E55" s="13" t="s">
        <v>43</v>
      </c>
      <c r="F55" s="3" t="s">
        <v>174</v>
      </c>
      <c r="G55" s="4" t="s">
        <v>5</v>
      </c>
      <c r="H55" s="6">
        <v>7</v>
      </c>
      <c r="I55" s="6"/>
      <c r="J55" s="6">
        <f t="shared" si="8"/>
        <v>7</v>
      </c>
      <c r="K55" s="6">
        <v>2</v>
      </c>
      <c r="L55" s="6">
        <v>4</v>
      </c>
      <c r="M55" s="6">
        <f t="shared" si="9"/>
        <v>4</v>
      </c>
      <c r="N55" s="6">
        <v>3</v>
      </c>
      <c r="O55" s="6">
        <v>6</v>
      </c>
      <c r="P55" s="6">
        <f t="shared" si="10"/>
        <v>6</v>
      </c>
      <c r="Q55" s="6">
        <v>7</v>
      </c>
      <c r="R55" s="6"/>
      <c r="S55" s="6">
        <f t="shared" si="11"/>
        <v>7</v>
      </c>
      <c r="T55" s="6">
        <v>2</v>
      </c>
      <c r="U55" s="6">
        <v>7</v>
      </c>
      <c r="V55" s="6">
        <f t="shared" si="12"/>
        <v>7</v>
      </c>
      <c r="W55" s="6">
        <v>6</v>
      </c>
      <c r="X55" s="6"/>
      <c r="Y55" s="6">
        <f t="shared" si="13"/>
        <v>6</v>
      </c>
      <c r="Z55" s="21">
        <f t="shared" si="14"/>
        <v>6.1</v>
      </c>
      <c r="AA55" s="15" t="str">
        <f t="shared" si="15"/>
        <v>TB.Khá</v>
      </c>
    </row>
    <row r="56" spans="1:27" s="5" customFormat="1" ht="25.5" customHeight="1">
      <c r="A56" s="3">
        <v>54</v>
      </c>
      <c r="B56" s="3" t="s">
        <v>287</v>
      </c>
      <c r="C56" s="3" t="s">
        <v>287</v>
      </c>
      <c r="D56" s="12" t="s">
        <v>170</v>
      </c>
      <c r="E56" s="13" t="s">
        <v>175</v>
      </c>
      <c r="F56" s="3" t="s">
        <v>176</v>
      </c>
      <c r="G56" s="4" t="s">
        <v>24</v>
      </c>
      <c r="H56" s="6">
        <v>6</v>
      </c>
      <c r="I56" s="6"/>
      <c r="J56" s="6">
        <f t="shared" si="8"/>
        <v>6</v>
      </c>
      <c r="K56" s="6">
        <v>7</v>
      </c>
      <c r="L56" s="6"/>
      <c r="M56" s="6">
        <f t="shared" si="9"/>
        <v>7</v>
      </c>
      <c r="N56" s="6">
        <v>7</v>
      </c>
      <c r="O56" s="6"/>
      <c r="P56" s="6">
        <f t="shared" si="10"/>
        <v>7</v>
      </c>
      <c r="Q56" s="6">
        <v>6</v>
      </c>
      <c r="R56" s="6"/>
      <c r="S56" s="6">
        <f t="shared" si="11"/>
        <v>6</v>
      </c>
      <c r="T56" s="6">
        <v>7</v>
      </c>
      <c r="U56" s="6"/>
      <c r="V56" s="6">
        <f t="shared" si="12"/>
        <v>7</v>
      </c>
      <c r="W56" s="6">
        <v>8</v>
      </c>
      <c r="X56" s="6"/>
      <c r="Y56" s="6">
        <f t="shared" si="13"/>
        <v>8</v>
      </c>
      <c r="Z56" s="21">
        <f t="shared" si="14"/>
        <v>6.62</v>
      </c>
      <c r="AA56" s="15" t="str">
        <f t="shared" si="15"/>
        <v>TB.Khá</v>
      </c>
    </row>
    <row r="57" spans="1:27" s="5" customFormat="1" ht="25.5" customHeight="1">
      <c r="A57" s="1">
        <v>55</v>
      </c>
      <c r="B57" s="3" t="s">
        <v>288</v>
      </c>
      <c r="C57" s="3" t="s">
        <v>288</v>
      </c>
      <c r="D57" s="12" t="s">
        <v>177</v>
      </c>
      <c r="E57" s="13" t="s">
        <v>178</v>
      </c>
      <c r="F57" s="3" t="s">
        <v>179</v>
      </c>
      <c r="G57" s="4" t="s">
        <v>109</v>
      </c>
      <c r="H57" s="6">
        <v>6</v>
      </c>
      <c r="I57" s="6"/>
      <c r="J57" s="6">
        <f t="shared" si="8"/>
        <v>6</v>
      </c>
      <c r="K57" s="6">
        <v>7</v>
      </c>
      <c r="L57" s="6"/>
      <c r="M57" s="6">
        <f t="shared" si="9"/>
        <v>7</v>
      </c>
      <c r="N57" s="6">
        <v>7</v>
      </c>
      <c r="O57" s="6"/>
      <c r="P57" s="6">
        <f t="shared" si="10"/>
        <v>7</v>
      </c>
      <c r="Q57" s="6">
        <v>7</v>
      </c>
      <c r="R57" s="6"/>
      <c r="S57" s="6">
        <f t="shared" si="11"/>
        <v>7</v>
      </c>
      <c r="T57" s="6">
        <v>5</v>
      </c>
      <c r="U57" s="6"/>
      <c r="V57" s="6">
        <f t="shared" si="12"/>
        <v>5</v>
      </c>
      <c r="W57" s="6">
        <v>8</v>
      </c>
      <c r="X57" s="6"/>
      <c r="Y57" s="6">
        <f t="shared" si="13"/>
        <v>8</v>
      </c>
      <c r="Z57" s="21">
        <f t="shared" si="14"/>
        <v>6.48</v>
      </c>
      <c r="AA57" s="15" t="str">
        <f t="shared" si="15"/>
        <v>TB.Khá</v>
      </c>
    </row>
    <row r="58" spans="1:27" s="5" customFormat="1" ht="25.5" customHeight="1">
      <c r="A58" s="3">
        <v>56</v>
      </c>
      <c r="B58" s="3" t="s">
        <v>289</v>
      </c>
      <c r="C58" s="3" t="s">
        <v>289</v>
      </c>
      <c r="D58" s="12" t="s">
        <v>180</v>
      </c>
      <c r="E58" s="13" t="s">
        <v>181</v>
      </c>
      <c r="F58" s="3" t="s">
        <v>29</v>
      </c>
      <c r="G58" s="4" t="s">
        <v>97</v>
      </c>
      <c r="H58" s="6">
        <v>6</v>
      </c>
      <c r="I58" s="6"/>
      <c r="J58" s="6">
        <f t="shared" si="8"/>
        <v>6</v>
      </c>
      <c r="K58" s="6">
        <v>5</v>
      </c>
      <c r="L58" s="6"/>
      <c r="M58" s="6">
        <f t="shared" si="9"/>
        <v>5</v>
      </c>
      <c r="N58" s="6">
        <v>7</v>
      </c>
      <c r="O58" s="6"/>
      <c r="P58" s="6">
        <f t="shared" si="10"/>
        <v>7</v>
      </c>
      <c r="Q58" s="6">
        <v>6</v>
      </c>
      <c r="R58" s="6"/>
      <c r="S58" s="6">
        <f t="shared" si="11"/>
        <v>6</v>
      </c>
      <c r="T58" s="6">
        <v>7</v>
      </c>
      <c r="U58" s="6"/>
      <c r="V58" s="6">
        <f t="shared" si="12"/>
        <v>7</v>
      </c>
      <c r="W58" s="6">
        <v>8</v>
      </c>
      <c r="X58" s="6"/>
      <c r="Y58" s="6">
        <f t="shared" si="13"/>
        <v>8</v>
      </c>
      <c r="Z58" s="21">
        <f t="shared" si="14"/>
        <v>6.14</v>
      </c>
      <c r="AA58" s="15" t="str">
        <f t="shared" si="15"/>
        <v>TB.Khá</v>
      </c>
    </row>
    <row r="59" spans="1:27" s="5" customFormat="1" ht="25.5" customHeight="1">
      <c r="A59" s="3">
        <v>57</v>
      </c>
      <c r="B59" s="3" t="s">
        <v>290</v>
      </c>
      <c r="C59" s="3" t="s">
        <v>290</v>
      </c>
      <c r="D59" s="12" t="s">
        <v>182</v>
      </c>
      <c r="E59" s="13" t="s">
        <v>181</v>
      </c>
      <c r="F59" s="3" t="s">
        <v>183</v>
      </c>
      <c r="G59" s="4" t="s">
        <v>7</v>
      </c>
      <c r="H59" s="6">
        <v>7</v>
      </c>
      <c r="I59" s="6"/>
      <c r="J59" s="6">
        <f t="shared" si="8"/>
        <v>7</v>
      </c>
      <c r="K59" s="6">
        <v>7</v>
      </c>
      <c r="L59" s="6"/>
      <c r="M59" s="6">
        <f t="shared" si="9"/>
        <v>7</v>
      </c>
      <c r="N59" s="6">
        <v>8</v>
      </c>
      <c r="O59" s="6"/>
      <c r="P59" s="6">
        <f t="shared" si="10"/>
        <v>8</v>
      </c>
      <c r="Q59" s="6">
        <v>7</v>
      </c>
      <c r="R59" s="6"/>
      <c r="S59" s="6">
        <f t="shared" si="11"/>
        <v>7</v>
      </c>
      <c r="T59" s="6">
        <v>9</v>
      </c>
      <c r="U59" s="6"/>
      <c r="V59" s="6">
        <f t="shared" si="12"/>
        <v>9</v>
      </c>
      <c r="W59" s="6">
        <v>7</v>
      </c>
      <c r="X59" s="6"/>
      <c r="Y59" s="6">
        <f t="shared" si="13"/>
        <v>7</v>
      </c>
      <c r="Z59" s="21">
        <f t="shared" si="14"/>
        <v>7.57</v>
      </c>
      <c r="AA59" s="15" t="str">
        <f t="shared" si="15"/>
        <v>Khá</v>
      </c>
    </row>
    <row r="60" spans="1:27" s="5" customFormat="1" ht="25.5" customHeight="1">
      <c r="A60" s="1">
        <v>58</v>
      </c>
      <c r="B60" s="3" t="s">
        <v>291</v>
      </c>
      <c r="C60" s="3" t="s">
        <v>291</v>
      </c>
      <c r="D60" s="12" t="s">
        <v>82</v>
      </c>
      <c r="E60" s="13" t="s">
        <v>184</v>
      </c>
      <c r="F60" s="3" t="s">
        <v>185</v>
      </c>
      <c r="G60" s="4" t="s">
        <v>41</v>
      </c>
      <c r="H60" s="6">
        <v>6</v>
      </c>
      <c r="I60" s="6"/>
      <c r="J60" s="6">
        <f t="shared" si="8"/>
        <v>6</v>
      </c>
      <c r="K60" s="6">
        <v>5</v>
      </c>
      <c r="L60" s="6"/>
      <c r="M60" s="6">
        <f t="shared" si="9"/>
        <v>5</v>
      </c>
      <c r="N60" s="6">
        <v>8</v>
      </c>
      <c r="O60" s="6"/>
      <c r="P60" s="6">
        <f t="shared" si="10"/>
        <v>8</v>
      </c>
      <c r="Q60" s="6">
        <v>6</v>
      </c>
      <c r="R60" s="6"/>
      <c r="S60" s="6">
        <f t="shared" si="11"/>
        <v>6</v>
      </c>
      <c r="T60" s="6">
        <v>7</v>
      </c>
      <c r="U60" s="6"/>
      <c r="V60" s="6">
        <f t="shared" si="12"/>
        <v>7</v>
      </c>
      <c r="W60" s="6">
        <v>8</v>
      </c>
      <c r="X60" s="6"/>
      <c r="Y60" s="6">
        <f t="shared" si="13"/>
        <v>8</v>
      </c>
      <c r="Z60" s="21">
        <f t="shared" si="14"/>
        <v>6.33</v>
      </c>
      <c r="AA60" s="15" t="str">
        <f t="shared" si="15"/>
        <v>TB.Khá</v>
      </c>
    </row>
    <row r="61" spans="1:27" s="108" customFormat="1" ht="25.5" customHeight="1">
      <c r="A61" s="99">
        <v>59</v>
      </c>
      <c r="B61" s="99" t="s">
        <v>292</v>
      </c>
      <c r="C61" s="99"/>
      <c r="D61" s="103" t="s">
        <v>186</v>
      </c>
      <c r="E61" s="104" t="s">
        <v>187</v>
      </c>
      <c r="F61" s="99" t="s">
        <v>188</v>
      </c>
      <c r="G61" s="105" t="s">
        <v>42</v>
      </c>
      <c r="H61" s="106"/>
      <c r="I61" s="106"/>
      <c r="J61" s="106">
        <f t="shared" si="8"/>
        <v>0</v>
      </c>
      <c r="K61" s="106">
        <v>0</v>
      </c>
      <c r="L61" s="106"/>
      <c r="M61" s="106">
        <f t="shared" si="9"/>
        <v>0</v>
      </c>
      <c r="N61" s="106"/>
      <c r="O61" s="106"/>
      <c r="P61" s="106">
        <f t="shared" si="10"/>
        <v>0</v>
      </c>
      <c r="Q61" s="106"/>
      <c r="R61" s="106"/>
      <c r="S61" s="106">
        <f t="shared" si="11"/>
        <v>0</v>
      </c>
      <c r="T61" s="106"/>
      <c r="U61" s="106"/>
      <c r="V61" s="106">
        <f t="shared" si="12"/>
        <v>0</v>
      </c>
      <c r="W61" s="106">
        <v>0</v>
      </c>
      <c r="X61" s="106"/>
      <c r="Y61" s="106">
        <f t="shared" si="13"/>
        <v>0</v>
      </c>
      <c r="Z61" s="115">
        <f t="shared" si="14"/>
        <v>0</v>
      </c>
      <c r="AA61" s="107" t="str">
        <f t="shared" si="15"/>
        <v>Kém</v>
      </c>
    </row>
    <row r="62" spans="1:27" s="5" customFormat="1" ht="25.5" customHeight="1">
      <c r="A62" s="3">
        <v>60</v>
      </c>
      <c r="B62" s="3" t="s">
        <v>293</v>
      </c>
      <c r="C62" s="3" t="s">
        <v>293</v>
      </c>
      <c r="D62" s="12" t="s">
        <v>189</v>
      </c>
      <c r="E62" s="13" t="s">
        <v>190</v>
      </c>
      <c r="F62" s="3" t="s">
        <v>27</v>
      </c>
      <c r="G62" s="4" t="s">
        <v>6</v>
      </c>
      <c r="H62" s="6">
        <v>6</v>
      </c>
      <c r="I62" s="6"/>
      <c r="J62" s="6">
        <f t="shared" si="8"/>
        <v>6</v>
      </c>
      <c r="K62" s="6">
        <v>5</v>
      </c>
      <c r="L62" s="6"/>
      <c r="M62" s="6">
        <f t="shared" si="9"/>
        <v>5</v>
      </c>
      <c r="N62" s="6">
        <v>3</v>
      </c>
      <c r="O62" s="6"/>
      <c r="P62" s="6">
        <f t="shared" si="10"/>
        <v>3</v>
      </c>
      <c r="Q62" s="6">
        <v>6</v>
      </c>
      <c r="R62" s="6"/>
      <c r="S62" s="6">
        <f t="shared" si="11"/>
        <v>6</v>
      </c>
      <c r="T62" s="6">
        <v>9</v>
      </c>
      <c r="U62" s="6"/>
      <c r="V62" s="6">
        <f t="shared" si="12"/>
        <v>9</v>
      </c>
      <c r="W62" s="6">
        <v>5</v>
      </c>
      <c r="X62" s="6"/>
      <c r="Y62" s="6">
        <f t="shared" si="13"/>
        <v>5</v>
      </c>
      <c r="Z62" s="21">
        <f t="shared" si="14"/>
        <v>5.76</v>
      </c>
      <c r="AA62" s="15" t="str">
        <f t="shared" si="15"/>
        <v>Trung Bình</v>
      </c>
    </row>
    <row r="63" spans="1:27" s="5" customFormat="1" ht="25.5" customHeight="1">
      <c r="A63" s="1">
        <v>61</v>
      </c>
      <c r="B63" s="3" t="s">
        <v>294</v>
      </c>
      <c r="C63" s="3" t="s">
        <v>294</v>
      </c>
      <c r="D63" s="12" t="s">
        <v>191</v>
      </c>
      <c r="E63" s="13" t="s">
        <v>192</v>
      </c>
      <c r="F63" s="3" t="s">
        <v>106</v>
      </c>
      <c r="G63" s="4" t="s">
        <v>1</v>
      </c>
      <c r="H63" s="6">
        <v>7</v>
      </c>
      <c r="I63" s="6"/>
      <c r="J63" s="6">
        <f t="shared" si="8"/>
        <v>7</v>
      </c>
      <c r="K63" s="6">
        <v>6</v>
      </c>
      <c r="L63" s="6"/>
      <c r="M63" s="6">
        <f t="shared" si="9"/>
        <v>6</v>
      </c>
      <c r="N63" s="6">
        <v>7</v>
      </c>
      <c r="O63" s="6"/>
      <c r="P63" s="6">
        <f t="shared" si="10"/>
        <v>7</v>
      </c>
      <c r="Q63" s="6">
        <v>6</v>
      </c>
      <c r="R63" s="6"/>
      <c r="S63" s="6">
        <f t="shared" si="11"/>
        <v>6</v>
      </c>
      <c r="T63" s="6">
        <v>6</v>
      </c>
      <c r="U63" s="6"/>
      <c r="V63" s="6">
        <f t="shared" si="12"/>
        <v>6</v>
      </c>
      <c r="W63" s="6">
        <v>7</v>
      </c>
      <c r="X63" s="6"/>
      <c r="Y63" s="6">
        <f t="shared" si="13"/>
        <v>7</v>
      </c>
      <c r="Z63" s="21">
        <f t="shared" si="14"/>
        <v>6.33</v>
      </c>
      <c r="AA63" s="15" t="str">
        <f t="shared" si="15"/>
        <v>TB.Khá</v>
      </c>
    </row>
    <row r="64" spans="1:27" s="5" customFormat="1" ht="25.5" customHeight="1">
      <c r="A64" s="3">
        <v>62</v>
      </c>
      <c r="B64" s="3" t="s">
        <v>295</v>
      </c>
      <c r="C64" s="3" t="s">
        <v>295</v>
      </c>
      <c r="D64" s="12" t="s">
        <v>63</v>
      </c>
      <c r="E64" s="13" t="s">
        <v>193</v>
      </c>
      <c r="F64" s="3" t="s">
        <v>194</v>
      </c>
      <c r="G64" s="4" t="s">
        <v>109</v>
      </c>
      <c r="H64" s="6">
        <v>7</v>
      </c>
      <c r="I64" s="6"/>
      <c r="J64" s="6">
        <f t="shared" si="8"/>
        <v>7</v>
      </c>
      <c r="K64" s="6">
        <v>8</v>
      </c>
      <c r="L64" s="6"/>
      <c r="M64" s="6">
        <f t="shared" si="9"/>
        <v>8</v>
      </c>
      <c r="N64" s="6">
        <v>8</v>
      </c>
      <c r="O64" s="6"/>
      <c r="P64" s="6">
        <f t="shared" si="10"/>
        <v>8</v>
      </c>
      <c r="Q64" s="6">
        <v>7</v>
      </c>
      <c r="R64" s="6"/>
      <c r="S64" s="6">
        <f t="shared" si="11"/>
        <v>7</v>
      </c>
      <c r="T64" s="6">
        <v>7</v>
      </c>
      <c r="U64" s="6"/>
      <c r="V64" s="6">
        <f t="shared" si="12"/>
        <v>7</v>
      </c>
      <c r="W64" s="6">
        <v>8</v>
      </c>
      <c r="X64" s="6"/>
      <c r="Y64" s="6">
        <f t="shared" si="13"/>
        <v>8</v>
      </c>
      <c r="Z64" s="21">
        <f t="shared" si="14"/>
        <v>7.43</v>
      </c>
      <c r="AA64" s="15" t="str">
        <f t="shared" si="15"/>
        <v>Khá</v>
      </c>
    </row>
    <row r="65" spans="1:27" s="5" customFormat="1" ht="25.5" customHeight="1">
      <c r="A65" s="3">
        <v>63</v>
      </c>
      <c r="B65" s="3" t="s">
        <v>296</v>
      </c>
      <c r="C65" s="3" t="s">
        <v>296</v>
      </c>
      <c r="D65" s="12" t="s">
        <v>35</v>
      </c>
      <c r="E65" s="13" t="s">
        <v>193</v>
      </c>
      <c r="F65" s="3" t="s">
        <v>195</v>
      </c>
      <c r="G65" s="4" t="s">
        <v>109</v>
      </c>
      <c r="H65" s="6">
        <v>6</v>
      </c>
      <c r="I65" s="6"/>
      <c r="J65" s="6">
        <f t="shared" si="8"/>
        <v>6</v>
      </c>
      <c r="K65" s="6">
        <v>9</v>
      </c>
      <c r="L65" s="6"/>
      <c r="M65" s="6">
        <f t="shared" si="9"/>
        <v>9</v>
      </c>
      <c r="N65" s="6">
        <v>9</v>
      </c>
      <c r="O65" s="6"/>
      <c r="P65" s="6">
        <f t="shared" si="10"/>
        <v>9</v>
      </c>
      <c r="Q65" s="6">
        <v>7</v>
      </c>
      <c r="R65" s="6"/>
      <c r="S65" s="6">
        <f t="shared" si="11"/>
        <v>7</v>
      </c>
      <c r="T65" s="6">
        <v>8</v>
      </c>
      <c r="U65" s="6"/>
      <c r="V65" s="6">
        <f t="shared" si="12"/>
        <v>8</v>
      </c>
      <c r="W65" s="6">
        <v>8</v>
      </c>
      <c r="X65" s="6"/>
      <c r="Y65" s="6">
        <f t="shared" si="13"/>
        <v>8</v>
      </c>
      <c r="Z65" s="21">
        <f t="shared" si="14"/>
        <v>7.9</v>
      </c>
      <c r="AA65" s="15" t="str">
        <f t="shared" si="15"/>
        <v>Khá</v>
      </c>
    </row>
    <row r="66" spans="1:27" s="108" customFormat="1" ht="25.5" customHeight="1">
      <c r="A66" s="120">
        <v>64</v>
      </c>
      <c r="B66" s="99" t="s">
        <v>297</v>
      </c>
      <c r="C66" s="99"/>
      <c r="D66" s="103" t="s">
        <v>196</v>
      </c>
      <c r="E66" s="104" t="s">
        <v>197</v>
      </c>
      <c r="F66" s="99" t="s">
        <v>198</v>
      </c>
      <c r="G66" s="105" t="s">
        <v>199</v>
      </c>
      <c r="H66" s="106"/>
      <c r="I66" s="106"/>
      <c r="J66" s="106">
        <f t="shared" si="8"/>
        <v>0</v>
      </c>
      <c r="K66" s="106">
        <v>0</v>
      </c>
      <c r="L66" s="106"/>
      <c r="M66" s="106">
        <f t="shared" si="9"/>
        <v>0</v>
      </c>
      <c r="N66" s="106"/>
      <c r="O66" s="106"/>
      <c r="P66" s="106">
        <f t="shared" si="10"/>
        <v>0</v>
      </c>
      <c r="Q66" s="106"/>
      <c r="R66" s="106"/>
      <c r="S66" s="106">
        <f t="shared" si="11"/>
        <v>0</v>
      </c>
      <c r="T66" s="106"/>
      <c r="U66" s="106"/>
      <c r="V66" s="106">
        <f t="shared" si="12"/>
        <v>0</v>
      </c>
      <c r="W66" s="106">
        <v>0</v>
      </c>
      <c r="X66" s="106"/>
      <c r="Y66" s="106">
        <f t="shared" si="13"/>
        <v>0</v>
      </c>
      <c r="Z66" s="115">
        <f t="shared" si="14"/>
        <v>0</v>
      </c>
      <c r="AA66" s="107" t="str">
        <f t="shared" si="15"/>
        <v>Kém</v>
      </c>
    </row>
    <row r="67" spans="1:27" s="5" customFormat="1" ht="25.5" customHeight="1">
      <c r="A67" s="3">
        <v>65</v>
      </c>
      <c r="B67" s="3" t="s">
        <v>298</v>
      </c>
      <c r="C67" s="3" t="s">
        <v>298</v>
      </c>
      <c r="D67" s="12" t="s">
        <v>200</v>
      </c>
      <c r="E67" s="13" t="s">
        <v>197</v>
      </c>
      <c r="F67" s="3" t="s">
        <v>201</v>
      </c>
      <c r="G67" s="4" t="s">
        <v>8</v>
      </c>
      <c r="H67" s="6">
        <v>5</v>
      </c>
      <c r="I67" s="6"/>
      <c r="J67" s="6">
        <f aca="true" t="shared" si="16" ref="J67:J76">IF(I67="",H67,IF(H67&gt;=5,I67,MAX(H67,I67)))</f>
        <v>5</v>
      </c>
      <c r="K67" s="6">
        <v>7</v>
      </c>
      <c r="L67" s="6"/>
      <c r="M67" s="6">
        <f aca="true" t="shared" si="17" ref="M67:M76">IF(L67="",K67,IF(K67&gt;=5,L67,MAX(K67,L67)))</f>
        <v>7</v>
      </c>
      <c r="N67" s="6">
        <v>4</v>
      </c>
      <c r="O67" s="6">
        <v>8</v>
      </c>
      <c r="P67" s="6">
        <f aca="true" t="shared" si="18" ref="P67:P76">IF(O67="",N67,IF(N67&gt;=5,O67,MAX(N67,O67)))</f>
        <v>8</v>
      </c>
      <c r="Q67" s="6">
        <v>6</v>
      </c>
      <c r="R67" s="6"/>
      <c r="S67" s="6">
        <f aca="true" t="shared" si="19" ref="S67:S76">IF(R67="",Q67,IF(Q67&gt;=5,R67,MAX(Q67,R67)))</f>
        <v>6</v>
      </c>
      <c r="T67" s="6">
        <v>6</v>
      </c>
      <c r="U67" s="6"/>
      <c r="V67" s="6">
        <f aca="true" t="shared" si="20" ref="V67:V76">IF(U67="",T67,IF(T67&gt;=5,U67,MAX(T67,U67)))</f>
        <v>6</v>
      </c>
      <c r="W67" s="6">
        <v>8</v>
      </c>
      <c r="X67" s="6"/>
      <c r="Y67" s="6">
        <f aca="true" t="shared" si="21" ref="Y67:Y76">IF(X67="",W67,IF(W67&gt;=5,X67,MAX(W67,X67)))</f>
        <v>8</v>
      </c>
      <c r="Z67" s="21">
        <f aca="true" t="shared" si="22" ref="Z67:Z76">IF(H67="M",ROUND(SUMPRODUCT(K67:Y67,$K$2:$Y$2)/SUM($K$2:$Y$2),2),ROUND(SUMPRODUCT(H67:Y67,$H$2:$Y$2)/SUM($H$2:$Y$2),2))</f>
        <v>6.48</v>
      </c>
      <c r="AA67" s="15" t="str">
        <f aca="true" t="shared" si="23" ref="AA67:AA76">IF(Z67&gt;=9,"Xuất Sắc",IF(Z67&gt;=8,"Giỏi",IF(Z67&gt;=7,"Khá",IF(Z67&gt;=6,"TB.Khá",IF(Z67&gt;=5,"Trung Bình",IF(Z67&gt;=4,"Yếu","Kém"))))))</f>
        <v>TB.Khá</v>
      </c>
    </row>
    <row r="68" spans="1:27" s="5" customFormat="1" ht="25.5" customHeight="1">
      <c r="A68" s="3">
        <v>66</v>
      </c>
      <c r="B68" s="3" t="s">
        <v>299</v>
      </c>
      <c r="C68" s="3" t="s">
        <v>299</v>
      </c>
      <c r="D68" s="12" t="s">
        <v>202</v>
      </c>
      <c r="E68" s="13" t="s">
        <v>197</v>
      </c>
      <c r="F68" s="3" t="s">
        <v>203</v>
      </c>
      <c r="G68" s="4" t="s">
        <v>32</v>
      </c>
      <c r="H68" s="6">
        <v>4</v>
      </c>
      <c r="I68" s="6">
        <v>4</v>
      </c>
      <c r="J68" s="6">
        <f t="shared" si="16"/>
        <v>4</v>
      </c>
      <c r="K68" s="6">
        <v>6</v>
      </c>
      <c r="L68" s="6"/>
      <c r="M68" s="6">
        <f t="shared" si="17"/>
        <v>6</v>
      </c>
      <c r="N68" s="6">
        <v>5</v>
      </c>
      <c r="O68" s="6"/>
      <c r="P68" s="6">
        <f t="shared" si="18"/>
        <v>5</v>
      </c>
      <c r="Q68" s="6">
        <v>6</v>
      </c>
      <c r="R68" s="6"/>
      <c r="S68" s="6">
        <f t="shared" si="19"/>
        <v>6</v>
      </c>
      <c r="T68" s="6">
        <v>8</v>
      </c>
      <c r="U68" s="6"/>
      <c r="V68" s="6">
        <f t="shared" si="20"/>
        <v>8</v>
      </c>
      <c r="W68" s="6">
        <v>8</v>
      </c>
      <c r="X68" s="6"/>
      <c r="Y68" s="6">
        <f t="shared" si="21"/>
        <v>8</v>
      </c>
      <c r="Z68" s="21">
        <f t="shared" si="22"/>
        <v>5.9</v>
      </c>
      <c r="AA68" s="15" t="str">
        <f t="shared" si="23"/>
        <v>Trung Bình</v>
      </c>
    </row>
    <row r="69" spans="1:27" s="5" customFormat="1" ht="25.5" customHeight="1">
      <c r="A69" s="1">
        <v>67</v>
      </c>
      <c r="B69" s="3" t="s">
        <v>300</v>
      </c>
      <c r="C69" s="3" t="s">
        <v>300</v>
      </c>
      <c r="D69" s="12" t="s">
        <v>204</v>
      </c>
      <c r="E69" s="13" t="s">
        <v>205</v>
      </c>
      <c r="F69" s="3" t="s">
        <v>206</v>
      </c>
      <c r="G69" s="4" t="s">
        <v>21</v>
      </c>
      <c r="H69" s="6">
        <v>5</v>
      </c>
      <c r="I69" s="6"/>
      <c r="J69" s="6">
        <f t="shared" si="16"/>
        <v>5</v>
      </c>
      <c r="K69" s="6">
        <v>6</v>
      </c>
      <c r="L69" s="6"/>
      <c r="M69" s="6">
        <f t="shared" si="17"/>
        <v>6</v>
      </c>
      <c r="N69" s="6">
        <v>3</v>
      </c>
      <c r="O69" s="6">
        <v>7</v>
      </c>
      <c r="P69" s="6">
        <f t="shared" si="18"/>
        <v>7</v>
      </c>
      <c r="Q69" s="6">
        <v>6</v>
      </c>
      <c r="R69" s="6"/>
      <c r="S69" s="6">
        <f t="shared" si="19"/>
        <v>6</v>
      </c>
      <c r="T69" s="6">
        <v>8</v>
      </c>
      <c r="U69" s="6"/>
      <c r="V69" s="6">
        <f t="shared" si="20"/>
        <v>8</v>
      </c>
      <c r="W69" s="6">
        <v>7</v>
      </c>
      <c r="X69" s="6"/>
      <c r="Y69" s="6">
        <f t="shared" si="21"/>
        <v>7</v>
      </c>
      <c r="Z69" s="21">
        <f t="shared" si="22"/>
        <v>6.43</v>
      </c>
      <c r="AA69" s="15" t="str">
        <f t="shared" si="23"/>
        <v>TB.Khá</v>
      </c>
    </row>
    <row r="70" spans="1:27" s="5" customFormat="1" ht="25.5" customHeight="1">
      <c r="A70" s="3">
        <v>68</v>
      </c>
      <c r="B70" s="3" t="s">
        <v>301</v>
      </c>
      <c r="C70" s="3" t="s">
        <v>301</v>
      </c>
      <c r="D70" s="12" t="s">
        <v>82</v>
      </c>
      <c r="E70" s="13" t="s">
        <v>205</v>
      </c>
      <c r="F70" s="3" t="s">
        <v>207</v>
      </c>
      <c r="G70" s="4" t="s">
        <v>208</v>
      </c>
      <c r="H70" s="6">
        <v>7</v>
      </c>
      <c r="I70" s="6"/>
      <c r="J70" s="6">
        <f t="shared" si="16"/>
        <v>7</v>
      </c>
      <c r="K70" s="6">
        <v>9</v>
      </c>
      <c r="L70" s="6"/>
      <c r="M70" s="6">
        <f t="shared" si="17"/>
        <v>9</v>
      </c>
      <c r="N70" s="6">
        <v>9</v>
      </c>
      <c r="O70" s="6"/>
      <c r="P70" s="6">
        <f t="shared" si="18"/>
        <v>9</v>
      </c>
      <c r="Q70" s="6">
        <v>7</v>
      </c>
      <c r="R70" s="6"/>
      <c r="S70" s="6">
        <f t="shared" si="19"/>
        <v>7</v>
      </c>
      <c r="T70" s="6">
        <v>9</v>
      </c>
      <c r="U70" s="6"/>
      <c r="V70" s="6">
        <f t="shared" si="20"/>
        <v>9</v>
      </c>
      <c r="W70" s="6">
        <v>9</v>
      </c>
      <c r="X70" s="6"/>
      <c r="Y70" s="6">
        <f t="shared" si="21"/>
        <v>9</v>
      </c>
      <c r="Z70" s="21">
        <f t="shared" si="22"/>
        <v>8.24</v>
      </c>
      <c r="AA70" s="15" t="str">
        <f t="shared" si="23"/>
        <v>Giỏi</v>
      </c>
    </row>
    <row r="71" spans="1:27" s="5" customFormat="1" ht="25.5" customHeight="1">
      <c r="A71" s="3">
        <v>69</v>
      </c>
      <c r="B71" s="3" t="s">
        <v>302</v>
      </c>
      <c r="C71" s="3" t="s">
        <v>302</v>
      </c>
      <c r="D71" s="12" t="s">
        <v>209</v>
      </c>
      <c r="E71" s="13" t="s">
        <v>205</v>
      </c>
      <c r="F71" s="3" t="s">
        <v>210</v>
      </c>
      <c r="G71" s="4" t="s">
        <v>208</v>
      </c>
      <c r="H71" s="6">
        <v>6</v>
      </c>
      <c r="I71" s="6"/>
      <c r="J71" s="6">
        <f t="shared" si="16"/>
        <v>6</v>
      </c>
      <c r="K71" s="6">
        <v>7</v>
      </c>
      <c r="L71" s="6"/>
      <c r="M71" s="6">
        <f t="shared" si="17"/>
        <v>7</v>
      </c>
      <c r="N71" s="6">
        <v>8</v>
      </c>
      <c r="O71" s="6"/>
      <c r="P71" s="6">
        <f t="shared" si="18"/>
        <v>8</v>
      </c>
      <c r="Q71" s="6">
        <v>6</v>
      </c>
      <c r="R71" s="6"/>
      <c r="S71" s="6">
        <f t="shared" si="19"/>
        <v>6</v>
      </c>
      <c r="T71" s="6">
        <v>7</v>
      </c>
      <c r="U71" s="6"/>
      <c r="V71" s="6">
        <f t="shared" si="20"/>
        <v>7</v>
      </c>
      <c r="W71" s="6">
        <v>8</v>
      </c>
      <c r="X71" s="6"/>
      <c r="Y71" s="6">
        <f t="shared" si="21"/>
        <v>8</v>
      </c>
      <c r="Z71" s="21">
        <f t="shared" si="22"/>
        <v>6.81</v>
      </c>
      <c r="AA71" s="15" t="str">
        <f t="shared" si="23"/>
        <v>TB.Khá</v>
      </c>
    </row>
    <row r="72" spans="1:27" s="5" customFormat="1" ht="25.5" customHeight="1">
      <c r="A72" s="1">
        <v>70</v>
      </c>
      <c r="B72" s="3" t="s">
        <v>303</v>
      </c>
      <c r="C72" s="3" t="s">
        <v>303</v>
      </c>
      <c r="D72" s="12" t="s">
        <v>211</v>
      </c>
      <c r="E72" s="13" t="s">
        <v>46</v>
      </c>
      <c r="F72" s="3" t="s">
        <v>212</v>
      </c>
      <c r="G72" s="4" t="s">
        <v>109</v>
      </c>
      <c r="H72" s="6">
        <v>7</v>
      </c>
      <c r="I72" s="6"/>
      <c r="J72" s="6">
        <f t="shared" si="16"/>
        <v>7</v>
      </c>
      <c r="K72" s="6">
        <v>8</v>
      </c>
      <c r="L72" s="6"/>
      <c r="M72" s="6">
        <f t="shared" si="17"/>
        <v>8</v>
      </c>
      <c r="N72" s="6">
        <v>9</v>
      </c>
      <c r="O72" s="6"/>
      <c r="P72" s="6">
        <f t="shared" si="18"/>
        <v>9</v>
      </c>
      <c r="Q72" s="6">
        <v>6</v>
      </c>
      <c r="R72" s="6"/>
      <c r="S72" s="6">
        <f t="shared" si="19"/>
        <v>6</v>
      </c>
      <c r="T72" s="6">
        <v>7</v>
      </c>
      <c r="U72" s="6"/>
      <c r="V72" s="6">
        <f t="shared" si="20"/>
        <v>7</v>
      </c>
      <c r="W72" s="6">
        <v>7</v>
      </c>
      <c r="X72" s="6"/>
      <c r="Y72" s="6">
        <f t="shared" si="21"/>
        <v>7</v>
      </c>
      <c r="Z72" s="21">
        <f t="shared" si="22"/>
        <v>7.38</v>
      </c>
      <c r="AA72" s="15" t="str">
        <f t="shared" si="23"/>
        <v>Khá</v>
      </c>
    </row>
    <row r="73" spans="1:27" s="5" customFormat="1" ht="25.5" customHeight="1">
      <c r="A73" s="3">
        <v>71</v>
      </c>
      <c r="B73" s="3" t="s">
        <v>304</v>
      </c>
      <c r="C73" s="3" t="s">
        <v>304</v>
      </c>
      <c r="D73" s="12" t="s">
        <v>213</v>
      </c>
      <c r="E73" s="13" t="s">
        <v>214</v>
      </c>
      <c r="F73" s="3" t="s">
        <v>215</v>
      </c>
      <c r="G73" s="4" t="s">
        <v>3</v>
      </c>
      <c r="H73" s="6">
        <v>7</v>
      </c>
      <c r="I73" s="6"/>
      <c r="J73" s="6">
        <f t="shared" si="16"/>
        <v>7</v>
      </c>
      <c r="K73" s="6">
        <v>5</v>
      </c>
      <c r="L73" s="6"/>
      <c r="M73" s="6">
        <f t="shared" si="17"/>
        <v>5</v>
      </c>
      <c r="N73" s="6">
        <v>9</v>
      </c>
      <c r="O73" s="6"/>
      <c r="P73" s="6">
        <f t="shared" si="18"/>
        <v>9</v>
      </c>
      <c r="Q73" s="6">
        <v>7</v>
      </c>
      <c r="R73" s="6"/>
      <c r="S73" s="6">
        <f t="shared" si="19"/>
        <v>7</v>
      </c>
      <c r="T73" s="6">
        <v>7</v>
      </c>
      <c r="U73" s="6"/>
      <c r="V73" s="6">
        <f t="shared" si="20"/>
        <v>7</v>
      </c>
      <c r="W73" s="6">
        <v>10</v>
      </c>
      <c r="X73" s="6"/>
      <c r="Y73" s="6">
        <f t="shared" si="21"/>
        <v>10</v>
      </c>
      <c r="Z73" s="21">
        <f t="shared" si="22"/>
        <v>6.9</v>
      </c>
      <c r="AA73" s="15" t="str">
        <f t="shared" si="23"/>
        <v>TB.Khá</v>
      </c>
    </row>
    <row r="74" spans="1:27" s="5" customFormat="1" ht="25.5" customHeight="1">
      <c r="A74" s="3">
        <v>72</v>
      </c>
      <c r="B74" s="3" t="s">
        <v>305</v>
      </c>
      <c r="C74" s="3" t="s">
        <v>305</v>
      </c>
      <c r="D74" s="12" t="s">
        <v>216</v>
      </c>
      <c r="E74" s="13" t="s">
        <v>217</v>
      </c>
      <c r="F74" s="3" t="s">
        <v>218</v>
      </c>
      <c r="G74" s="4" t="s">
        <v>23</v>
      </c>
      <c r="H74" s="6">
        <v>6</v>
      </c>
      <c r="I74" s="6"/>
      <c r="J74" s="6">
        <f t="shared" si="16"/>
        <v>6</v>
      </c>
      <c r="K74" s="6">
        <v>5</v>
      </c>
      <c r="L74" s="6"/>
      <c r="M74" s="6">
        <f t="shared" si="17"/>
        <v>5</v>
      </c>
      <c r="N74" s="6">
        <v>8</v>
      </c>
      <c r="O74" s="6"/>
      <c r="P74" s="6">
        <f t="shared" si="18"/>
        <v>8</v>
      </c>
      <c r="Q74" s="6">
        <v>7</v>
      </c>
      <c r="R74" s="6"/>
      <c r="S74" s="6">
        <f t="shared" si="19"/>
        <v>7</v>
      </c>
      <c r="T74" s="6">
        <v>7</v>
      </c>
      <c r="U74" s="6"/>
      <c r="V74" s="6">
        <f t="shared" si="20"/>
        <v>7</v>
      </c>
      <c r="W74" s="6">
        <v>8</v>
      </c>
      <c r="X74" s="6"/>
      <c r="Y74" s="6">
        <f t="shared" si="21"/>
        <v>8</v>
      </c>
      <c r="Z74" s="21">
        <f t="shared" si="22"/>
        <v>6.57</v>
      </c>
      <c r="AA74" s="15" t="str">
        <f t="shared" si="23"/>
        <v>TB.Khá</v>
      </c>
    </row>
    <row r="75" spans="1:27" s="5" customFormat="1" ht="25.5" customHeight="1">
      <c r="A75" s="1">
        <v>73</v>
      </c>
      <c r="B75" s="3" t="s">
        <v>306</v>
      </c>
      <c r="C75" s="3" t="s">
        <v>306</v>
      </c>
      <c r="D75" s="12" t="s">
        <v>219</v>
      </c>
      <c r="E75" s="13" t="s">
        <v>217</v>
      </c>
      <c r="F75" s="3" t="s">
        <v>220</v>
      </c>
      <c r="G75" s="4" t="s">
        <v>7</v>
      </c>
      <c r="H75" s="6">
        <v>7</v>
      </c>
      <c r="I75" s="6"/>
      <c r="J75" s="6">
        <f t="shared" si="16"/>
        <v>7</v>
      </c>
      <c r="K75" s="6">
        <v>7</v>
      </c>
      <c r="L75" s="6"/>
      <c r="M75" s="6">
        <f t="shared" si="17"/>
        <v>7</v>
      </c>
      <c r="N75" s="6">
        <v>9</v>
      </c>
      <c r="O75" s="6"/>
      <c r="P75" s="6">
        <f t="shared" si="18"/>
        <v>9</v>
      </c>
      <c r="Q75" s="6">
        <v>8</v>
      </c>
      <c r="R75" s="6"/>
      <c r="S75" s="6">
        <f t="shared" si="19"/>
        <v>8</v>
      </c>
      <c r="T75" s="6">
        <v>7</v>
      </c>
      <c r="U75" s="6"/>
      <c r="V75" s="6">
        <f t="shared" si="20"/>
        <v>7</v>
      </c>
      <c r="W75" s="6">
        <v>9</v>
      </c>
      <c r="X75" s="6"/>
      <c r="Y75" s="6">
        <f t="shared" si="21"/>
        <v>9</v>
      </c>
      <c r="Z75" s="21">
        <f t="shared" si="22"/>
        <v>7.62</v>
      </c>
      <c r="AA75" s="15" t="str">
        <f t="shared" si="23"/>
        <v>Khá</v>
      </c>
    </row>
    <row r="76" spans="1:27" s="108" customFormat="1" ht="25.5" customHeight="1">
      <c r="A76" s="99">
        <v>74</v>
      </c>
      <c r="B76" s="99" t="s">
        <v>307</v>
      </c>
      <c r="C76" s="121"/>
      <c r="D76" s="103" t="s">
        <v>221</v>
      </c>
      <c r="E76" s="104" t="s">
        <v>47</v>
      </c>
      <c r="F76" s="99" t="s">
        <v>222</v>
      </c>
      <c r="G76" s="105" t="s">
        <v>22</v>
      </c>
      <c r="H76" s="106">
        <v>1</v>
      </c>
      <c r="I76" s="106">
        <v>3</v>
      </c>
      <c r="J76" s="106">
        <f t="shared" si="16"/>
        <v>3</v>
      </c>
      <c r="K76" s="106">
        <v>3</v>
      </c>
      <c r="L76" s="106">
        <v>5</v>
      </c>
      <c r="M76" s="106">
        <f t="shared" si="17"/>
        <v>5</v>
      </c>
      <c r="N76" s="106">
        <v>3</v>
      </c>
      <c r="O76" s="106">
        <v>7</v>
      </c>
      <c r="P76" s="106">
        <f t="shared" si="18"/>
        <v>7</v>
      </c>
      <c r="Q76" s="106">
        <v>5</v>
      </c>
      <c r="R76" s="106"/>
      <c r="S76" s="106">
        <f t="shared" si="19"/>
        <v>5</v>
      </c>
      <c r="T76" s="106"/>
      <c r="U76" s="106"/>
      <c r="V76" s="106">
        <f t="shared" si="20"/>
        <v>0</v>
      </c>
      <c r="W76" s="106">
        <v>9</v>
      </c>
      <c r="X76" s="106"/>
      <c r="Y76" s="106">
        <f t="shared" si="21"/>
        <v>9</v>
      </c>
      <c r="Z76" s="115">
        <f t="shared" si="22"/>
        <v>4.14</v>
      </c>
      <c r="AA76" s="107" t="str">
        <f t="shared" si="23"/>
        <v>Yếu</v>
      </c>
    </row>
    <row r="77" ht="18">
      <c r="C77" s="117"/>
    </row>
    <row r="78" ht="18">
      <c r="C78" s="117"/>
    </row>
    <row r="79" ht="18">
      <c r="C79" s="117"/>
    </row>
    <row r="80" ht="18">
      <c r="C80" s="117"/>
    </row>
  </sheetData>
  <autoFilter ref="A1:AA76"/>
  <mergeCells count="1">
    <mergeCell ref="A2:G2"/>
  </mergeCells>
  <printOptions/>
  <pageMargins left="0.2" right="0.16" top="0.33" bottom="0.27" header="0.17" footer="0.2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zoomScale="115" zoomScaleNormal="115" workbookViewId="0" topLeftCell="F1">
      <selection activeCell="D3" sqref="D3:D71"/>
    </sheetView>
  </sheetViews>
  <sheetFormatPr defaultColWidth="9.140625" defaultRowHeight="12.75"/>
  <cols>
    <col min="1" max="1" width="4.140625" style="187" customWidth="1"/>
    <col min="2" max="2" width="19.00390625" style="198" customWidth="1"/>
    <col min="3" max="3" width="8.00390625" style="198" customWidth="1"/>
    <col min="4" max="4" width="13.28125" style="198" customWidth="1"/>
    <col min="5" max="5" width="8.8515625" style="197" customWidth="1"/>
    <col min="6" max="6" width="14.7109375" style="199" customWidth="1"/>
    <col min="7" max="7" width="5.57421875" style="200" customWidth="1"/>
    <col min="8" max="27" width="5.57421875" style="201" customWidth="1"/>
    <col min="28" max="28" width="11.00390625" style="202" customWidth="1"/>
    <col min="29" max="29" width="14.57421875" style="200" customWidth="1"/>
    <col min="30" max="16384" width="10.28125" style="187" customWidth="1"/>
  </cols>
  <sheetData>
    <row r="1" spans="1:29" s="182" customFormat="1" ht="104.25" customHeight="1">
      <c r="A1" s="148" t="s">
        <v>11</v>
      </c>
      <c r="B1" s="169" t="s">
        <v>13</v>
      </c>
      <c r="C1" s="170" t="s">
        <v>14</v>
      </c>
      <c r="D1" s="149" t="s">
        <v>12</v>
      </c>
      <c r="E1" s="149" t="s">
        <v>15</v>
      </c>
      <c r="F1" s="148" t="s">
        <v>16</v>
      </c>
      <c r="G1" s="177" t="s">
        <v>223</v>
      </c>
      <c r="H1" s="178" t="s">
        <v>224</v>
      </c>
      <c r="I1" s="178" t="s">
        <v>225</v>
      </c>
      <c r="J1" s="177" t="s">
        <v>226</v>
      </c>
      <c r="K1" s="178" t="s">
        <v>224</v>
      </c>
      <c r="L1" s="178" t="s">
        <v>225</v>
      </c>
      <c r="M1" s="177" t="s">
        <v>227</v>
      </c>
      <c r="N1" s="178" t="s">
        <v>224</v>
      </c>
      <c r="O1" s="178" t="s">
        <v>225</v>
      </c>
      <c r="P1" s="177" t="s">
        <v>228</v>
      </c>
      <c r="Q1" s="178" t="s">
        <v>224</v>
      </c>
      <c r="R1" s="178" t="s">
        <v>225</v>
      </c>
      <c r="S1" s="177" t="s">
        <v>229</v>
      </c>
      <c r="T1" s="178" t="s">
        <v>224</v>
      </c>
      <c r="U1" s="178" t="s">
        <v>225</v>
      </c>
      <c r="V1" s="177" t="s">
        <v>230</v>
      </c>
      <c r="W1" s="178" t="s">
        <v>224</v>
      </c>
      <c r="X1" s="178" t="s">
        <v>225</v>
      </c>
      <c r="Y1" s="179" t="s">
        <v>231</v>
      </c>
      <c r="Z1" s="178" t="s">
        <v>224</v>
      </c>
      <c r="AA1" s="178" t="s">
        <v>225</v>
      </c>
      <c r="AB1" s="180" t="s">
        <v>232</v>
      </c>
      <c r="AC1" s="181" t="s">
        <v>233</v>
      </c>
    </row>
    <row r="2" spans="1:29" ht="18.75" customHeight="1">
      <c r="A2" s="262" t="s">
        <v>17</v>
      </c>
      <c r="B2" s="262"/>
      <c r="C2" s="262"/>
      <c r="D2" s="262"/>
      <c r="E2" s="262"/>
      <c r="F2" s="262"/>
      <c r="G2" s="183">
        <v>0</v>
      </c>
      <c r="H2" s="184">
        <v>0</v>
      </c>
      <c r="I2" s="184">
        <v>5</v>
      </c>
      <c r="J2" s="184">
        <v>0</v>
      </c>
      <c r="K2" s="184">
        <v>0</v>
      </c>
      <c r="L2" s="184">
        <v>3</v>
      </c>
      <c r="M2" s="184">
        <v>0</v>
      </c>
      <c r="N2" s="184">
        <v>0</v>
      </c>
      <c r="O2" s="184">
        <v>3</v>
      </c>
      <c r="P2" s="184">
        <v>0</v>
      </c>
      <c r="Q2" s="184">
        <v>0</v>
      </c>
      <c r="R2" s="184">
        <v>3</v>
      </c>
      <c r="S2" s="184">
        <v>0</v>
      </c>
      <c r="T2" s="184">
        <v>0</v>
      </c>
      <c r="U2" s="184">
        <v>4</v>
      </c>
      <c r="V2" s="184">
        <v>0</v>
      </c>
      <c r="W2" s="184">
        <v>0</v>
      </c>
      <c r="X2" s="184">
        <v>3</v>
      </c>
      <c r="Y2" s="184">
        <v>0</v>
      </c>
      <c r="Z2" s="184">
        <v>0</v>
      </c>
      <c r="AA2" s="184">
        <v>0</v>
      </c>
      <c r="AB2" s="185"/>
      <c r="AC2" s="186"/>
    </row>
    <row r="3" spans="1:29" s="131" customFormat="1" ht="25.5" customHeight="1">
      <c r="A3" s="144">
        <v>1</v>
      </c>
      <c r="B3" s="145" t="s">
        <v>49</v>
      </c>
      <c r="C3" s="146" t="s">
        <v>18</v>
      </c>
      <c r="D3" s="144" t="s">
        <v>234</v>
      </c>
      <c r="E3" s="144" t="s">
        <v>50</v>
      </c>
      <c r="F3" s="147" t="s">
        <v>1</v>
      </c>
      <c r="G3" s="188">
        <v>7</v>
      </c>
      <c r="H3" s="188"/>
      <c r="I3" s="189">
        <f aca="true" t="shared" si="0" ref="I3:I32">IF(H3="",G3,IF(G3&gt;=5,H3,MAX(G3,H3)))</f>
        <v>7</v>
      </c>
      <c r="J3" s="188">
        <v>5</v>
      </c>
      <c r="K3" s="188"/>
      <c r="L3" s="189">
        <f aca="true" t="shared" si="1" ref="L3:L32">IF(K3="",J3,IF(J3&gt;=5,K3,MAX(J3,K3)))</f>
        <v>5</v>
      </c>
      <c r="M3" s="188">
        <v>2</v>
      </c>
      <c r="N3" s="188">
        <v>7</v>
      </c>
      <c r="O3" s="189">
        <f aca="true" t="shared" si="2" ref="O3:O32">IF(N3="",M3,IF(M3&gt;=5,N3,MAX(M3,N3)))</f>
        <v>7</v>
      </c>
      <c r="P3" s="188">
        <v>6</v>
      </c>
      <c r="Q3" s="188"/>
      <c r="R3" s="189">
        <f aca="true" t="shared" si="3" ref="R3:R32">IF(Q3="",P3,IF(P3&gt;=5,Q3,MAX(P3,Q3)))</f>
        <v>6</v>
      </c>
      <c r="S3" s="188">
        <v>6</v>
      </c>
      <c r="T3" s="188"/>
      <c r="U3" s="189">
        <f aca="true" t="shared" si="4" ref="U3:U32">IF(T3="",S3,IF(S3&gt;=5,T3,MAX(S3,T3)))</f>
        <v>6</v>
      </c>
      <c r="V3" s="188">
        <v>7</v>
      </c>
      <c r="W3" s="188"/>
      <c r="X3" s="189">
        <f aca="true" t="shared" si="5" ref="X3:X32">IF(W3="",V3,IF(V3&gt;=5,W3,MAX(V3,W3)))</f>
        <v>7</v>
      </c>
      <c r="Y3" s="188">
        <v>5</v>
      </c>
      <c r="Z3" s="188"/>
      <c r="AA3" s="189">
        <f aca="true" t="shared" si="6" ref="AA3:AA32">IF(Z3="",Y3,IF(Y3&gt;=5,Z3,MAX(Y3,Z3)))</f>
        <v>5</v>
      </c>
      <c r="AB3" s="190">
        <f>IF(G3="M",ROUND(SUMPRODUCT(J3:AA3,$J$2:$AA$2)/SUM($J$2:$AA$2),2),ROUND(SUMPRODUCT(G3:AA3,$G$2:$AA$2)/SUM($G$2:$AA$2),2))</f>
        <v>6.38</v>
      </c>
      <c r="AC3" s="191" t="str">
        <f>IF(AB3&gt;=9,"Xuất Sắc",IF(AB3&gt;=8,"Giỏi",IF(AB3&gt;=7,"Khá",IF(AB3&gt;=6,"TB.Khá",IF(AB3&gt;=5,"Trung Bình",IF(AB3&gt;=4,"Yếu","Kém"))))))</f>
        <v>TB.Khá</v>
      </c>
    </row>
    <row r="4" spans="1:29" s="131" customFormat="1" ht="25.5" customHeight="1">
      <c r="A4" s="150">
        <v>2</v>
      </c>
      <c r="B4" s="152" t="s">
        <v>51</v>
      </c>
      <c r="C4" s="153" t="s">
        <v>52</v>
      </c>
      <c r="D4" s="150" t="s">
        <v>235</v>
      </c>
      <c r="E4" s="150" t="s">
        <v>53</v>
      </c>
      <c r="F4" s="154" t="s">
        <v>0</v>
      </c>
      <c r="G4" s="192">
        <v>7</v>
      </c>
      <c r="H4" s="192"/>
      <c r="I4" s="189">
        <f t="shared" si="0"/>
        <v>7</v>
      </c>
      <c r="J4" s="192">
        <v>7</v>
      </c>
      <c r="K4" s="192"/>
      <c r="L4" s="189">
        <f t="shared" si="1"/>
        <v>7</v>
      </c>
      <c r="M4" s="192">
        <v>7</v>
      </c>
      <c r="N4" s="192"/>
      <c r="O4" s="189">
        <f t="shared" si="2"/>
        <v>7</v>
      </c>
      <c r="P4" s="192">
        <v>7</v>
      </c>
      <c r="Q4" s="192"/>
      <c r="R4" s="189">
        <f t="shared" si="3"/>
        <v>7</v>
      </c>
      <c r="S4" s="192">
        <v>8</v>
      </c>
      <c r="T4" s="192"/>
      <c r="U4" s="189">
        <f t="shared" si="4"/>
        <v>8</v>
      </c>
      <c r="V4" s="192">
        <v>8</v>
      </c>
      <c r="W4" s="192"/>
      <c r="X4" s="189">
        <f t="shared" si="5"/>
        <v>8</v>
      </c>
      <c r="Y4" s="192">
        <v>5</v>
      </c>
      <c r="Z4" s="192"/>
      <c r="AA4" s="189">
        <f t="shared" si="6"/>
        <v>5</v>
      </c>
      <c r="AB4" s="190">
        <f aca="true" t="shared" si="7" ref="AB4:AB63">IF(G4="M",ROUND(SUMPRODUCT(J4:AA4,$J$2:$AA$2)/SUM($J$2:$AA$2),2),ROUND(SUMPRODUCT(G4:AA4,$G$2:$AA$2)/SUM($G$2:$AA$2),2))</f>
        <v>7.33</v>
      </c>
      <c r="AC4" s="191" t="str">
        <f aca="true" t="shared" si="8" ref="AC4:AC63">IF(AB4&gt;=9,"Xuất Sắc",IF(AB4&gt;=8,"Giỏi",IF(AB4&gt;=7,"Khá",IF(AB4&gt;=6,"TB.Khá",IF(AB4&gt;=5,"Trung Bình",IF(AB4&gt;=4,"Yếu","Kém"))))))</f>
        <v>Khá</v>
      </c>
    </row>
    <row r="5" spans="1:29" s="131" customFormat="1" ht="25.5" customHeight="1">
      <c r="A5" s="144">
        <v>3</v>
      </c>
      <c r="B5" s="152" t="s">
        <v>54</v>
      </c>
      <c r="C5" s="153" t="s">
        <v>19</v>
      </c>
      <c r="D5" s="150" t="s">
        <v>236</v>
      </c>
      <c r="E5" s="150" t="s">
        <v>55</v>
      </c>
      <c r="F5" s="154" t="s">
        <v>21</v>
      </c>
      <c r="G5" s="192">
        <v>8</v>
      </c>
      <c r="H5" s="192"/>
      <c r="I5" s="189">
        <f t="shared" si="0"/>
        <v>8</v>
      </c>
      <c r="J5" s="192">
        <v>8</v>
      </c>
      <c r="K5" s="192"/>
      <c r="L5" s="189">
        <f t="shared" si="1"/>
        <v>8</v>
      </c>
      <c r="M5" s="192">
        <v>10</v>
      </c>
      <c r="N5" s="192"/>
      <c r="O5" s="189">
        <f t="shared" si="2"/>
        <v>10</v>
      </c>
      <c r="P5" s="192">
        <v>7</v>
      </c>
      <c r="Q5" s="192"/>
      <c r="R5" s="189">
        <f t="shared" si="3"/>
        <v>7</v>
      </c>
      <c r="S5" s="192">
        <v>9</v>
      </c>
      <c r="T5" s="192"/>
      <c r="U5" s="189">
        <f t="shared" si="4"/>
        <v>9</v>
      </c>
      <c r="V5" s="193">
        <v>7</v>
      </c>
      <c r="W5" s="192"/>
      <c r="X5" s="189">
        <f t="shared" si="5"/>
        <v>7</v>
      </c>
      <c r="Y5" s="192">
        <v>5</v>
      </c>
      <c r="Z5" s="192"/>
      <c r="AA5" s="189">
        <f t="shared" si="6"/>
        <v>5</v>
      </c>
      <c r="AB5" s="190">
        <f t="shared" si="7"/>
        <v>8.19</v>
      </c>
      <c r="AC5" s="191" t="str">
        <f t="shared" si="8"/>
        <v>Giỏi</v>
      </c>
    </row>
    <row r="6" spans="1:29" s="131" customFormat="1" ht="25.5" customHeight="1">
      <c r="A6" s="150">
        <v>4</v>
      </c>
      <c r="B6" s="152" t="s">
        <v>56</v>
      </c>
      <c r="C6" s="153" t="s">
        <v>19</v>
      </c>
      <c r="D6" s="150" t="s">
        <v>237</v>
      </c>
      <c r="E6" s="150" t="s">
        <v>57</v>
      </c>
      <c r="F6" s="154" t="s">
        <v>9</v>
      </c>
      <c r="G6" s="192">
        <v>5</v>
      </c>
      <c r="H6" s="192"/>
      <c r="I6" s="189">
        <f t="shared" si="0"/>
        <v>5</v>
      </c>
      <c r="J6" s="192">
        <v>7</v>
      </c>
      <c r="K6" s="192"/>
      <c r="L6" s="189">
        <f t="shared" si="1"/>
        <v>7</v>
      </c>
      <c r="M6" s="192">
        <v>9</v>
      </c>
      <c r="N6" s="192"/>
      <c r="O6" s="189">
        <f t="shared" si="2"/>
        <v>9</v>
      </c>
      <c r="P6" s="192">
        <v>7</v>
      </c>
      <c r="Q6" s="192"/>
      <c r="R6" s="189">
        <f t="shared" si="3"/>
        <v>7</v>
      </c>
      <c r="S6" s="192">
        <v>6</v>
      </c>
      <c r="T6" s="192"/>
      <c r="U6" s="189">
        <f t="shared" si="4"/>
        <v>6</v>
      </c>
      <c r="V6" s="192">
        <v>6</v>
      </c>
      <c r="W6" s="192"/>
      <c r="X6" s="189">
        <f t="shared" si="5"/>
        <v>6</v>
      </c>
      <c r="Y6" s="192">
        <v>5</v>
      </c>
      <c r="Z6" s="192"/>
      <c r="AA6" s="189">
        <f t="shared" si="6"/>
        <v>5</v>
      </c>
      <c r="AB6" s="190">
        <f t="shared" si="7"/>
        <v>6.48</v>
      </c>
      <c r="AC6" s="191" t="str">
        <f t="shared" si="8"/>
        <v>TB.Khá</v>
      </c>
    </row>
    <row r="7" spans="1:29" s="131" customFormat="1" ht="25.5" customHeight="1">
      <c r="A7" s="144">
        <v>5</v>
      </c>
      <c r="B7" s="152" t="s">
        <v>60</v>
      </c>
      <c r="C7" s="153" t="s">
        <v>19</v>
      </c>
      <c r="D7" s="150" t="s">
        <v>239</v>
      </c>
      <c r="E7" s="150" t="s">
        <v>61</v>
      </c>
      <c r="F7" s="154" t="s">
        <v>62</v>
      </c>
      <c r="G7" s="192">
        <v>8</v>
      </c>
      <c r="H7" s="192"/>
      <c r="I7" s="189">
        <f t="shared" si="0"/>
        <v>8</v>
      </c>
      <c r="J7" s="192">
        <v>5</v>
      </c>
      <c r="K7" s="192"/>
      <c r="L7" s="189">
        <f t="shared" si="1"/>
        <v>5</v>
      </c>
      <c r="M7" s="192">
        <v>7</v>
      </c>
      <c r="N7" s="192"/>
      <c r="O7" s="189">
        <f t="shared" si="2"/>
        <v>7</v>
      </c>
      <c r="P7" s="192">
        <v>6</v>
      </c>
      <c r="Q7" s="192"/>
      <c r="R7" s="189">
        <f t="shared" si="3"/>
        <v>6</v>
      </c>
      <c r="S7" s="192">
        <v>7</v>
      </c>
      <c r="T7" s="192"/>
      <c r="U7" s="189">
        <f t="shared" si="4"/>
        <v>7</v>
      </c>
      <c r="V7" s="192">
        <v>5</v>
      </c>
      <c r="W7" s="192"/>
      <c r="X7" s="189">
        <f t="shared" si="5"/>
        <v>5</v>
      </c>
      <c r="Y7" s="192">
        <v>5</v>
      </c>
      <c r="Z7" s="192"/>
      <c r="AA7" s="189">
        <f t="shared" si="6"/>
        <v>5</v>
      </c>
      <c r="AB7" s="190">
        <f t="shared" si="7"/>
        <v>6.52</v>
      </c>
      <c r="AC7" s="191" t="str">
        <f t="shared" si="8"/>
        <v>TB.Khá</v>
      </c>
    </row>
    <row r="8" spans="1:29" s="131" customFormat="1" ht="25.5" customHeight="1">
      <c r="A8" s="150">
        <v>6</v>
      </c>
      <c r="B8" s="152" t="s">
        <v>63</v>
      </c>
      <c r="C8" s="153" t="s">
        <v>64</v>
      </c>
      <c r="D8" s="150" t="s">
        <v>240</v>
      </c>
      <c r="E8" s="150" t="s">
        <v>45</v>
      </c>
      <c r="F8" s="154" t="s">
        <v>2</v>
      </c>
      <c r="G8" s="192">
        <v>7</v>
      </c>
      <c r="H8" s="192"/>
      <c r="I8" s="189">
        <f t="shared" si="0"/>
        <v>7</v>
      </c>
      <c r="J8" s="192">
        <v>6</v>
      </c>
      <c r="K8" s="192"/>
      <c r="L8" s="189">
        <f t="shared" si="1"/>
        <v>6</v>
      </c>
      <c r="M8" s="192">
        <v>6</v>
      </c>
      <c r="N8" s="192"/>
      <c r="O8" s="189">
        <f t="shared" si="2"/>
        <v>6</v>
      </c>
      <c r="P8" s="192">
        <v>7</v>
      </c>
      <c r="Q8" s="192"/>
      <c r="R8" s="189">
        <f t="shared" si="3"/>
        <v>7</v>
      </c>
      <c r="S8" s="192">
        <v>8</v>
      </c>
      <c r="T8" s="192"/>
      <c r="U8" s="189">
        <f t="shared" si="4"/>
        <v>8</v>
      </c>
      <c r="V8" s="192">
        <v>7</v>
      </c>
      <c r="W8" s="192"/>
      <c r="X8" s="189">
        <f t="shared" si="5"/>
        <v>7</v>
      </c>
      <c r="Y8" s="192">
        <v>4</v>
      </c>
      <c r="Z8" s="192">
        <v>5</v>
      </c>
      <c r="AA8" s="189">
        <f t="shared" si="6"/>
        <v>5</v>
      </c>
      <c r="AB8" s="190">
        <f t="shared" si="7"/>
        <v>6.9</v>
      </c>
      <c r="AC8" s="191" t="str">
        <f t="shared" si="8"/>
        <v>TB.Khá</v>
      </c>
    </row>
    <row r="9" spans="1:29" s="131" customFormat="1" ht="25.5" customHeight="1">
      <c r="A9" s="144">
        <v>7</v>
      </c>
      <c r="B9" s="152" t="s">
        <v>65</v>
      </c>
      <c r="C9" s="153" t="s">
        <v>66</v>
      </c>
      <c r="D9" s="150" t="s">
        <v>241</v>
      </c>
      <c r="E9" s="150" t="s">
        <v>67</v>
      </c>
      <c r="F9" s="154" t="s">
        <v>40</v>
      </c>
      <c r="G9" s="192">
        <v>3</v>
      </c>
      <c r="H9" s="192">
        <v>5</v>
      </c>
      <c r="I9" s="189">
        <f t="shared" si="0"/>
        <v>5</v>
      </c>
      <c r="J9" s="192">
        <v>3</v>
      </c>
      <c r="K9" s="192">
        <v>5</v>
      </c>
      <c r="L9" s="189">
        <f t="shared" si="1"/>
        <v>5</v>
      </c>
      <c r="M9" s="192">
        <v>6</v>
      </c>
      <c r="N9" s="192"/>
      <c r="O9" s="189">
        <f t="shared" si="2"/>
        <v>6</v>
      </c>
      <c r="P9" s="192">
        <v>5</v>
      </c>
      <c r="Q9" s="192"/>
      <c r="R9" s="189">
        <f t="shared" si="3"/>
        <v>5</v>
      </c>
      <c r="S9" s="192">
        <v>5</v>
      </c>
      <c r="T9" s="192"/>
      <c r="U9" s="189">
        <f t="shared" si="4"/>
        <v>5</v>
      </c>
      <c r="V9" s="192">
        <v>5</v>
      </c>
      <c r="W9" s="192"/>
      <c r="X9" s="189">
        <f t="shared" si="5"/>
        <v>5</v>
      </c>
      <c r="Y9" s="192">
        <v>5</v>
      </c>
      <c r="Z9" s="192"/>
      <c r="AA9" s="189">
        <f t="shared" si="6"/>
        <v>5</v>
      </c>
      <c r="AB9" s="190">
        <f t="shared" si="7"/>
        <v>5.14</v>
      </c>
      <c r="AC9" s="191" t="str">
        <f t="shared" si="8"/>
        <v>Trung Bình</v>
      </c>
    </row>
    <row r="10" spans="1:29" s="131" customFormat="1" ht="25.5" customHeight="1">
      <c r="A10" s="150">
        <v>8</v>
      </c>
      <c r="B10" s="152" t="s">
        <v>68</v>
      </c>
      <c r="C10" s="153" t="s">
        <v>69</v>
      </c>
      <c r="D10" s="150" t="s">
        <v>242</v>
      </c>
      <c r="E10" s="150" t="s">
        <v>61</v>
      </c>
      <c r="F10" s="154" t="s">
        <v>32</v>
      </c>
      <c r="G10" s="192">
        <v>4</v>
      </c>
      <c r="H10" s="192">
        <v>5</v>
      </c>
      <c r="I10" s="189">
        <f t="shared" si="0"/>
        <v>5</v>
      </c>
      <c r="J10" s="192">
        <v>6</v>
      </c>
      <c r="K10" s="192"/>
      <c r="L10" s="189">
        <f t="shared" si="1"/>
        <v>6</v>
      </c>
      <c r="M10" s="192">
        <v>7</v>
      </c>
      <c r="N10" s="192"/>
      <c r="O10" s="189">
        <f t="shared" si="2"/>
        <v>7</v>
      </c>
      <c r="P10" s="192">
        <v>6</v>
      </c>
      <c r="Q10" s="192"/>
      <c r="R10" s="189">
        <f t="shared" si="3"/>
        <v>6</v>
      </c>
      <c r="S10" s="192">
        <v>8</v>
      </c>
      <c r="T10" s="192"/>
      <c r="U10" s="189">
        <f t="shared" si="4"/>
        <v>8</v>
      </c>
      <c r="V10" s="192">
        <v>6</v>
      </c>
      <c r="W10" s="192"/>
      <c r="X10" s="189">
        <f t="shared" si="5"/>
        <v>6</v>
      </c>
      <c r="Y10" s="192">
        <v>7</v>
      </c>
      <c r="Z10" s="192"/>
      <c r="AA10" s="189">
        <f t="shared" si="6"/>
        <v>7</v>
      </c>
      <c r="AB10" s="190">
        <f t="shared" si="7"/>
        <v>6.29</v>
      </c>
      <c r="AC10" s="191" t="str">
        <f t="shared" si="8"/>
        <v>TB.Khá</v>
      </c>
    </row>
    <row r="11" spans="1:29" s="131" customFormat="1" ht="25.5" customHeight="1">
      <c r="A11" s="144">
        <v>9</v>
      </c>
      <c r="B11" s="152" t="s">
        <v>70</v>
      </c>
      <c r="C11" s="153" t="s">
        <v>71</v>
      </c>
      <c r="D11" s="150" t="s">
        <v>243</v>
      </c>
      <c r="E11" s="150" t="s">
        <v>72</v>
      </c>
      <c r="F11" s="154" t="s">
        <v>6</v>
      </c>
      <c r="G11" s="192">
        <v>7</v>
      </c>
      <c r="H11" s="192"/>
      <c r="I11" s="189">
        <f t="shared" si="0"/>
        <v>7</v>
      </c>
      <c r="J11" s="192">
        <v>7</v>
      </c>
      <c r="K11" s="192"/>
      <c r="L11" s="189">
        <f t="shared" si="1"/>
        <v>7</v>
      </c>
      <c r="M11" s="192">
        <v>7</v>
      </c>
      <c r="N11" s="192"/>
      <c r="O11" s="189">
        <f t="shared" si="2"/>
        <v>7</v>
      </c>
      <c r="P11" s="192">
        <v>8</v>
      </c>
      <c r="Q11" s="192"/>
      <c r="R11" s="189">
        <f t="shared" si="3"/>
        <v>8</v>
      </c>
      <c r="S11" s="192">
        <v>8</v>
      </c>
      <c r="T11" s="192"/>
      <c r="U11" s="189">
        <f t="shared" si="4"/>
        <v>8</v>
      </c>
      <c r="V11" s="192">
        <v>6</v>
      </c>
      <c r="W11" s="192"/>
      <c r="X11" s="189">
        <f t="shared" si="5"/>
        <v>6</v>
      </c>
      <c r="Y11" s="192">
        <v>5</v>
      </c>
      <c r="Z11" s="192"/>
      <c r="AA11" s="189">
        <f t="shared" si="6"/>
        <v>5</v>
      </c>
      <c r="AB11" s="190">
        <f t="shared" si="7"/>
        <v>7.19</v>
      </c>
      <c r="AC11" s="191" t="str">
        <f t="shared" si="8"/>
        <v>Khá</v>
      </c>
    </row>
    <row r="12" spans="1:29" s="131" customFormat="1" ht="25.5" customHeight="1">
      <c r="A12" s="150">
        <v>10</v>
      </c>
      <c r="B12" s="152" t="s">
        <v>73</v>
      </c>
      <c r="C12" s="153" t="s">
        <v>25</v>
      </c>
      <c r="D12" s="150" t="s">
        <v>244</v>
      </c>
      <c r="E12" s="150" t="s">
        <v>74</v>
      </c>
      <c r="F12" s="154" t="s">
        <v>75</v>
      </c>
      <c r="G12" s="192">
        <v>7</v>
      </c>
      <c r="H12" s="192"/>
      <c r="I12" s="189">
        <f t="shared" si="0"/>
        <v>7</v>
      </c>
      <c r="J12" s="192">
        <v>6</v>
      </c>
      <c r="K12" s="192"/>
      <c r="L12" s="189">
        <f t="shared" si="1"/>
        <v>6</v>
      </c>
      <c r="M12" s="192">
        <v>7</v>
      </c>
      <c r="N12" s="192"/>
      <c r="O12" s="189">
        <f t="shared" si="2"/>
        <v>7</v>
      </c>
      <c r="P12" s="192">
        <v>8</v>
      </c>
      <c r="Q12" s="192"/>
      <c r="R12" s="189">
        <f t="shared" si="3"/>
        <v>8</v>
      </c>
      <c r="S12" s="192">
        <v>7</v>
      </c>
      <c r="T12" s="192"/>
      <c r="U12" s="189">
        <f t="shared" si="4"/>
        <v>7</v>
      </c>
      <c r="V12" s="193">
        <v>7</v>
      </c>
      <c r="W12" s="192"/>
      <c r="X12" s="189">
        <f t="shared" si="5"/>
        <v>7</v>
      </c>
      <c r="Y12" s="192">
        <v>5</v>
      </c>
      <c r="Z12" s="192"/>
      <c r="AA12" s="189">
        <f t="shared" si="6"/>
        <v>5</v>
      </c>
      <c r="AB12" s="190">
        <f t="shared" si="7"/>
        <v>7</v>
      </c>
      <c r="AC12" s="191" t="str">
        <f t="shared" si="8"/>
        <v>Khá</v>
      </c>
    </row>
    <row r="13" spans="1:29" s="131" customFormat="1" ht="25.5" customHeight="1">
      <c r="A13" s="144">
        <v>11</v>
      </c>
      <c r="B13" s="152" t="s">
        <v>76</v>
      </c>
      <c r="C13" s="153" t="s">
        <v>77</v>
      </c>
      <c r="D13" s="150" t="s">
        <v>245</v>
      </c>
      <c r="E13" s="150" t="s">
        <v>44</v>
      </c>
      <c r="F13" s="154" t="s">
        <v>3</v>
      </c>
      <c r="G13" s="192">
        <v>7</v>
      </c>
      <c r="H13" s="192"/>
      <c r="I13" s="189">
        <f t="shared" si="0"/>
        <v>7</v>
      </c>
      <c r="J13" s="192">
        <v>5</v>
      </c>
      <c r="K13" s="192"/>
      <c r="L13" s="189">
        <f t="shared" si="1"/>
        <v>5</v>
      </c>
      <c r="M13" s="192">
        <v>5</v>
      </c>
      <c r="N13" s="192"/>
      <c r="O13" s="189">
        <f t="shared" si="2"/>
        <v>5</v>
      </c>
      <c r="P13" s="192">
        <v>7</v>
      </c>
      <c r="Q13" s="192"/>
      <c r="R13" s="189">
        <f t="shared" si="3"/>
        <v>7</v>
      </c>
      <c r="S13" s="192">
        <v>7</v>
      </c>
      <c r="T13" s="192"/>
      <c r="U13" s="189">
        <f t="shared" si="4"/>
        <v>7</v>
      </c>
      <c r="V13" s="192">
        <v>5</v>
      </c>
      <c r="W13" s="192"/>
      <c r="X13" s="189">
        <f t="shared" si="5"/>
        <v>5</v>
      </c>
      <c r="Y13" s="192">
        <v>5</v>
      </c>
      <c r="Z13" s="192"/>
      <c r="AA13" s="189">
        <f t="shared" si="6"/>
        <v>5</v>
      </c>
      <c r="AB13" s="190">
        <f t="shared" si="7"/>
        <v>6.14</v>
      </c>
      <c r="AC13" s="191" t="str">
        <f t="shared" si="8"/>
        <v>TB.Khá</v>
      </c>
    </row>
    <row r="14" spans="1:29" s="131" customFormat="1" ht="25.5" customHeight="1">
      <c r="A14" s="150">
        <v>12</v>
      </c>
      <c r="B14" s="152" t="s">
        <v>78</v>
      </c>
      <c r="C14" s="153" t="s">
        <v>77</v>
      </c>
      <c r="D14" s="150" t="s">
        <v>246</v>
      </c>
      <c r="E14" s="150" t="s">
        <v>79</v>
      </c>
      <c r="F14" s="154" t="s">
        <v>3</v>
      </c>
      <c r="G14" s="192">
        <v>6</v>
      </c>
      <c r="H14" s="192"/>
      <c r="I14" s="189">
        <f t="shared" si="0"/>
        <v>6</v>
      </c>
      <c r="J14" s="192">
        <v>7</v>
      </c>
      <c r="K14" s="192"/>
      <c r="L14" s="189">
        <f t="shared" si="1"/>
        <v>7</v>
      </c>
      <c r="M14" s="192">
        <v>7</v>
      </c>
      <c r="N14" s="192"/>
      <c r="O14" s="189">
        <f t="shared" si="2"/>
        <v>7</v>
      </c>
      <c r="P14" s="192">
        <v>6</v>
      </c>
      <c r="Q14" s="192"/>
      <c r="R14" s="189">
        <f t="shared" si="3"/>
        <v>6</v>
      </c>
      <c r="S14" s="192">
        <v>7</v>
      </c>
      <c r="T14" s="192"/>
      <c r="U14" s="189">
        <f t="shared" si="4"/>
        <v>7</v>
      </c>
      <c r="V14" s="192">
        <v>5</v>
      </c>
      <c r="W14" s="192"/>
      <c r="X14" s="189">
        <f t="shared" si="5"/>
        <v>5</v>
      </c>
      <c r="Y14" s="192">
        <v>4</v>
      </c>
      <c r="Z14" s="192">
        <v>4</v>
      </c>
      <c r="AA14" s="189">
        <f t="shared" si="6"/>
        <v>4</v>
      </c>
      <c r="AB14" s="190">
        <f t="shared" si="7"/>
        <v>6.33</v>
      </c>
      <c r="AC14" s="191" t="str">
        <f t="shared" si="8"/>
        <v>TB.Khá</v>
      </c>
    </row>
    <row r="15" spans="1:29" s="131" customFormat="1" ht="25.5" customHeight="1">
      <c r="A15" s="144">
        <v>13</v>
      </c>
      <c r="B15" s="152" t="s">
        <v>80</v>
      </c>
      <c r="C15" s="153" t="s">
        <v>77</v>
      </c>
      <c r="D15" s="150" t="s">
        <v>247</v>
      </c>
      <c r="E15" s="150" t="s">
        <v>81</v>
      </c>
      <c r="F15" s="154" t="s">
        <v>4</v>
      </c>
      <c r="G15" s="192">
        <v>7</v>
      </c>
      <c r="H15" s="192"/>
      <c r="I15" s="189">
        <f t="shared" si="0"/>
        <v>7</v>
      </c>
      <c r="J15" s="192">
        <v>6</v>
      </c>
      <c r="K15" s="192"/>
      <c r="L15" s="189">
        <f t="shared" si="1"/>
        <v>6</v>
      </c>
      <c r="M15" s="192">
        <v>10</v>
      </c>
      <c r="N15" s="192"/>
      <c r="O15" s="189">
        <f t="shared" si="2"/>
        <v>10</v>
      </c>
      <c r="P15" s="192">
        <v>7</v>
      </c>
      <c r="Q15" s="192"/>
      <c r="R15" s="189">
        <f t="shared" si="3"/>
        <v>7</v>
      </c>
      <c r="S15" s="192">
        <v>8</v>
      </c>
      <c r="T15" s="192"/>
      <c r="U15" s="189">
        <f t="shared" si="4"/>
        <v>8</v>
      </c>
      <c r="V15" s="192">
        <v>6</v>
      </c>
      <c r="W15" s="192"/>
      <c r="X15" s="189">
        <f t="shared" si="5"/>
        <v>6</v>
      </c>
      <c r="Y15" s="192">
        <v>6</v>
      </c>
      <c r="Z15" s="192"/>
      <c r="AA15" s="189">
        <f t="shared" si="6"/>
        <v>6</v>
      </c>
      <c r="AB15" s="190">
        <f t="shared" si="7"/>
        <v>7.33</v>
      </c>
      <c r="AC15" s="191" t="str">
        <f t="shared" si="8"/>
        <v>Khá</v>
      </c>
    </row>
    <row r="16" spans="1:29" s="131" customFormat="1" ht="25.5" customHeight="1">
      <c r="A16" s="150">
        <v>14</v>
      </c>
      <c r="B16" s="152" t="s">
        <v>82</v>
      </c>
      <c r="C16" s="153" t="s">
        <v>77</v>
      </c>
      <c r="D16" s="150" t="s">
        <v>248</v>
      </c>
      <c r="E16" s="150" t="s">
        <v>83</v>
      </c>
      <c r="F16" s="154" t="s">
        <v>5</v>
      </c>
      <c r="G16" s="192">
        <v>3</v>
      </c>
      <c r="H16" s="194">
        <v>5</v>
      </c>
      <c r="I16" s="189">
        <f t="shared" si="0"/>
        <v>5</v>
      </c>
      <c r="J16" s="192">
        <v>3</v>
      </c>
      <c r="K16" s="192">
        <v>5</v>
      </c>
      <c r="L16" s="189">
        <f t="shared" si="1"/>
        <v>5</v>
      </c>
      <c r="M16" s="192">
        <v>6</v>
      </c>
      <c r="N16" s="192"/>
      <c r="O16" s="189">
        <f t="shared" si="2"/>
        <v>6</v>
      </c>
      <c r="P16" s="192">
        <v>7</v>
      </c>
      <c r="Q16" s="192"/>
      <c r="R16" s="189">
        <f t="shared" si="3"/>
        <v>7</v>
      </c>
      <c r="S16" s="192">
        <v>6</v>
      </c>
      <c r="T16" s="192"/>
      <c r="U16" s="189">
        <f t="shared" si="4"/>
        <v>6</v>
      </c>
      <c r="V16" s="192">
        <v>5</v>
      </c>
      <c r="W16" s="192"/>
      <c r="X16" s="189">
        <f t="shared" si="5"/>
        <v>5</v>
      </c>
      <c r="Y16" s="192">
        <v>5</v>
      </c>
      <c r="Z16" s="192"/>
      <c r="AA16" s="189">
        <f t="shared" si="6"/>
        <v>5</v>
      </c>
      <c r="AB16" s="190">
        <f t="shared" si="7"/>
        <v>5.62</v>
      </c>
      <c r="AC16" s="191" t="str">
        <f t="shared" si="8"/>
        <v>Trung Bình</v>
      </c>
    </row>
    <row r="17" spans="1:29" s="131" customFormat="1" ht="25.5" customHeight="1">
      <c r="A17" s="144">
        <v>15</v>
      </c>
      <c r="B17" s="152" t="s">
        <v>84</v>
      </c>
      <c r="C17" s="153" t="s">
        <v>85</v>
      </c>
      <c r="D17" s="150" t="s">
        <v>249</v>
      </c>
      <c r="E17" s="150" t="s">
        <v>86</v>
      </c>
      <c r="F17" s="154" t="s">
        <v>40</v>
      </c>
      <c r="G17" s="192">
        <v>5</v>
      </c>
      <c r="H17" s="192"/>
      <c r="I17" s="189">
        <f t="shared" si="0"/>
        <v>5</v>
      </c>
      <c r="J17" s="192">
        <v>6</v>
      </c>
      <c r="K17" s="192"/>
      <c r="L17" s="189">
        <f t="shared" si="1"/>
        <v>6</v>
      </c>
      <c r="M17" s="192">
        <v>5</v>
      </c>
      <c r="N17" s="192"/>
      <c r="O17" s="189">
        <f t="shared" si="2"/>
        <v>5</v>
      </c>
      <c r="P17" s="192">
        <v>6</v>
      </c>
      <c r="Q17" s="192"/>
      <c r="R17" s="189">
        <f t="shared" si="3"/>
        <v>6</v>
      </c>
      <c r="S17" s="192">
        <v>8</v>
      </c>
      <c r="T17" s="192"/>
      <c r="U17" s="189">
        <f t="shared" si="4"/>
        <v>8</v>
      </c>
      <c r="V17" s="192">
        <v>6</v>
      </c>
      <c r="W17" s="192"/>
      <c r="X17" s="189">
        <f t="shared" si="5"/>
        <v>6</v>
      </c>
      <c r="Y17" s="192">
        <v>8</v>
      </c>
      <c r="Z17" s="192"/>
      <c r="AA17" s="189">
        <f t="shared" si="6"/>
        <v>8</v>
      </c>
      <c r="AB17" s="190">
        <f t="shared" si="7"/>
        <v>6</v>
      </c>
      <c r="AC17" s="191" t="str">
        <f t="shared" si="8"/>
        <v>TB.Khá</v>
      </c>
    </row>
    <row r="18" spans="1:29" s="131" customFormat="1" ht="25.5" customHeight="1">
      <c r="A18" s="150">
        <v>16</v>
      </c>
      <c r="B18" s="152" t="s">
        <v>89</v>
      </c>
      <c r="C18" s="153" t="s">
        <v>26</v>
      </c>
      <c r="D18" s="150" t="s">
        <v>251</v>
      </c>
      <c r="E18" s="150" t="s">
        <v>90</v>
      </c>
      <c r="F18" s="154" t="s">
        <v>3</v>
      </c>
      <c r="G18" s="192">
        <v>8</v>
      </c>
      <c r="H18" s="192"/>
      <c r="I18" s="189">
        <f t="shared" si="0"/>
        <v>8</v>
      </c>
      <c r="J18" s="192">
        <v>7</v>
      </c>
      <c r="K18" s="192"/>
      <c r="L18" s="189">
        <f t="shared" si="1"/>
        <v>7</v>
      </c>
      <c r="M18" s="192">
        <v>9</v>
      </c>
      <c r="N18" s="192"/>
      <c r="O18" s="189">
        <f t="shared" si="2"/>
        <v>9</v>
      </c>
      <c r="P18" s="192">
        <v>7</v>
      </c>
      <c r="Q18" s="192"/>
      <c r="R18" s="189">
        <f t="shared" si="3"/>
        <v>7</v>
      </c>
      <c r="S18" s="192">
        <v>8</v>
      </c>
      <c r="T18" s="192"/>
      <c r="U18" s="189">
        <f t="shared" si="4"/>
        <v>8</v>
      </c>
      <c r="V18" s="192">
        <v>6</v>
      </c>
      <c r="W18" s="192"/>
      <c r="X18" s="189">
        <f t="shared" si="5"/>
        <v>6</v>
      </c>
      <c r="Y18" s="192">
        <v>3</v>
      </c>
      <c r="Z18" s="192">
        <v>5</v>
      </c>
      <c r="AA18" s="189">
        <f t="shared" si="6"/>
        <v>5</v>
      </c>
      <c r="AB18" s="190">
        <f t="shared" si="7"/>
        <v>7.57</v>
      </c>
      <c r="AC18" s="191" t="str">
        <f t="shared" si="8"/>
        <v>Khá</v>
      </c>
    </row>
    <row r="19" spans="1:29" s="131" customFormat="1" ht="25.5" customHeight="1">
      <c r="A19" s="144">
        <v>17</v>
      </c>
      <c r="B19" s="152" t="s">
        <v>82</v>
      </c>
      <c r="C19" s="153" t="s">
        <v>91</v>
      </c>
      <c r="D19" s="150" t="s">
        <v>252</v>
      </c>
      <c r="E19" s="150" t="s">
        <v>92</v>
      </c>
      <c r="F19" s="154" t="s">
        <v>41</v>
      </c>
      <c r="G19" s="192">
        <v>5</v>
      </c>
      <c r="H19" s="192"/>
      <c r="I19" s="189">
        <f t="shared" si="0"/>
        <v>5</v>
      </c>
      <c r="J19" s="192">
        <v>5</v>
      </c>
      <c r="K19" s="192"/>
      <c r="L19" s="189">
        <f t="shared" si="1"/>
        <v>5</v>
      </c>
      <c r="M19" s="192">
        <v>7</v>
      </c>
      <c r="N19" s="192"/>
      <c r="O19" s="189">
        <f t="shared" si="2"/>
        <v>7</v>
      </c>
      <c r="P19" s="192">
        <v>7</v>
      </c>
      <c r="Q19" s="192"/>
      <c r="R19" s="189">
        <f t="shared" si="3"/>
        <v>7</v>
      </c>
      <c r="S19" s="192">
        <v>7</v>
      </c>
      <c r="T19" s="192"/>
      <c r="U19" s="189">
        <f t="shared" si="4"/>
        <v>7</v>
      </c>
      <c r="V19" s="192">
        <v>6</v>
      </c>
      <c r="W19" s="192"/>
      <c r="X19" s="189">
        <f t="shared" si="5"/>
        <v>6</v>
      </c>
      <c r="Y19" s="192">
        <v>6</v>
      </c>
      <c r="Z19" s="192"/>
      <c r="AA19" s="189">
        <f t="shared" si="6"/>
        <v>6</v>
      </c>
      <c r="AB19" s="190">
        <f t="shared" si="7"/>
        <v>6.1</v>
      </c>
      <c r="AC19" s="191" t="str">
        <f t="shared" si="8"/>
        <v>TB.Khá</v>
      </c>
    </row>
    <row r="20" spans="1:29" s="131" customFormat="1" ht="25.5" customHeight="1">
      <c r="A20" s="150">
        <v>18</v>
      </c>
      <c r="B20" s="152" t="s">
        <v>93</v>
      </c>
      <c r="C20" s="153" t="s">
        <v>94</v>
      </c>
      <c r="D20" s="150" t="s">
        <v>253</v>
      </c>
      <c r="E20" s="150" t="s">
        <v>95</v>
      </c>
      <c r="F20" s="154" t="s">
        <v>40</v>
      </c>
      <c r="G20" s="192">
        <v>5</v>
      </c>
      <c r="H20" s="192"/>
      <c r="I20" s="189">
        <f t="shared" si="0"/>
        <v>5</v>
      </c>
      <c r="J20" s="192">
        <v>4</v>
      </c>
      <c r="K20" s="192">
        <v>5</v>
      </c>
      <c r="L20" s="189">
        <f t="shared" si="1"/>
        <v>5</v>
      </c>
      <c r="M20" s="192">
        <v>4</v>
      </c>
      <c r="N20" s="192">
        <v>6</v>
      </c>
      <c r="O20" s="189">
        <f t="shared" si="2"/>
        <v>6</v>
      </c>
      <c r="P20" s="192">
        <v>6</v>
      </c>
      <c r="Q20" s="192"/>
      <c r="R20" s="189">
        <f t="shared" si="3"/>
        <v>6</v>
      </c>
      <c r="S20" s="192">
        <v>7</v>
      </c>
      <c r="T20" s="192"/>
      <c r="U20" s="189">
        <f t="shared" si="4"/>
        <v>7</v>
      </c>
      <c r="V20" s="192">
        <v>6</v>
      </c>
      <c r="W20" s="192"/>
      <c r="X20" s="189">
        <f t="shared" si="5"/>
        <v>6</v>
      </c>
      <c r="Y20" s="192">
        <v>4</v>
      </c>
      <c r="Z20" s="192">
        <v>5</v>
      </c>
      <c r="AA20" s="189">
        <f t="shared" si="6"/>
        <v>5</v>
      </c>
      <c r="AB20" s="190">
        <f t="shared" si="7"/>
        <v>5.81</v>
      </c>
      <c r="AC20" s="191" t="str">
        <f t="shared" si="8"/>
        <v>Trung Bình</v>
      </c>
    </row>
    <row r="21" spans="1:29" s="131" customFormat="1" ht="25.5" customHeight="1">
      <c r="A21" s="144">
        <v>19</v>
      </c>
      <c r="B21" s="152" t="s">
        <v>76</v>
      </c>
      <c r="C21" s="153" t="s">
        <v>94</v>
      </c>
      <c r="D21" s="150" t="s">
        <v>254</v>
      </c>
      <c r="E21" s="150" t="s">
        <v>96</v>
      </c>
      <c r="F21" s="154" t="s">
        <v>97</v>
      </c>
      <c r="G21" s="192">
        <v>5</v>
      </c>
      <c r="H21" s="192"/>
      <c r="I21" s="189">
        <f t="shared" si="0"/>
        <v>5</v>
      </c>
      <c r="J21" s="192">
        <v>4</v>
      </c>
      <c r="K21" s="192">
        <v>6</v>
      </c>
      <c r="L21" s="189">
        <f t="shared" si="1"/>
        <v>6</v>
      </c>
      <c r="M21" s="192">
        <v>0</v>
      </c>
      <c r="N21" s="192">
        <v>6</v>
      </c>
      <c r="O21" s="189">
        <f t="shared" si="2"/>
        <v>6</v>
      </c>
      <c r="P21" s="192">
        <v>7</v>
      </c>
      <c r="Q21" s="192"/>
      <c r="R21" s="189">
        <f t="shared" si="3"/>
        <v>7</v>
      </c>
      <c r="S21" s="192">
        <v>9</v>
      </c>
      <c r="T21" s="192"/>
      <c r="U21" s="189">
        <f t="shared" si="4"/>
        <v>9</v>
      </c>
      <c r="V21" s="192">
        <v>7</v>
      </c>
      <c r="W21" s="192"/>
      <c r="X21" s="189">
        <f t="shared" si="5"/>
        <v>7</v>
      </c>
      <c r="Y21" s="192">
        <v>7</v>
      </c>
      <c r="Z21" s="192"/>
      <c r="AA21" s="189">
        <f t="shared" si="6"/>
        <v>7</v>
      </c>
      <c r="AB21" s="190">
        <f t="shared" si="7"/>
        <v>6.62</v>
      </c>
      <c r="AC21" s="191" t="str">
        <f t="shared" si="8"/>
        <v>TB.Khá</v>
      </c>
    </row>
    <row r="22" spans="1:29" s="131" customFormat="1" ht="25.5" customHeight="1">
      <c r="A22" s="150">
        <v>20</v>
      </c>
      <c r="B22" s="152" t="s">
        <v>98</v>
      </c>
      <c r="C22" s="153" t="s">
        <v>99</v>
      </c>
      <c r="D22" s="150" t="s">
        <v>255</v>
      </c>
      <c r="E22" s="150" t="s">
        <v>100</v>
      </c>
      <c r="F22" s="154" t="s">
        <v>3</v>
      </c>
      <c r="G22" s="192">
        <v>8</v>
      </c>
      <c r="H22" s="192"/>
      <c r="I22" s="189">
        <f t="shared" si="0"/>
        <v>8</v>
      </c>
      <c r="J22" s="192">
        <v>5</v>
      </c>
      <c r="K22" s="192"/>
      <c r="L22" s="189">
        <f t="shared" si="1"/>
        <v>5</v>
      </c>
      <c r="M22" s="192">
        <v>3</v>
      </c>
      <c r="N22" s="192">
        <v>6</v>
      </c>
      <c r="O22" s="189">
        <f t="shared" si="2"/>
        <v>6</v>
      </c>
      <c r="P22" s="192">
        <v>6</v>
      </c>
      <c r="Q22" s="192"/>
      <c r="R22" s="189">
        <f t="shared" si="3"/>
        <v>6</v>
      </c>
      <c r="S22" s="192">
        <v>8</v>
      </c>
      <c r="T22" s="192"/>
      <c r="U22" s="189">
        <f t="shared" si="4"/>
        <v>8</v>
      </c>
      <c r="V22" s="192">
        <v>6</v>
      </c>
      <c r="W22" s="192"/>
      <c r="X22" s="189">
        <f t="shared" si="5"/>
        <v>6</v>
      </c>
      <c r="Y22" s="192">
        <v>5</v>
      </c>
      <c r="Z22" s="192"/>
      <c r="AA22" s="189">
        <f t="shared" si="6"/>
        <v>5</v>
      </c>
      <c r="AB22" s="190">
        <f t="shared" si="7"/>
        <v>6.71</v>
      </c>
      <c r="AC22" s="191" t="str">
        <f t="shared" si="8"/>
        <v>TB.Khá</v>
      </c>
    </row>
    <row r="23" spans="1:29" s="131" customFormat="1" ht="25.5" customHeight="1">
      <c r="A23" s="144">
        <v>21</v>
      </c>
      <c r="B23" s="152" t="s">
        <v>63</v>
      </c>
      <c r="C23" s="153" t="s">
        <v>99</v>
      </c>
      <c r="D23" s="150" t="s">
        <v>256</v>
      </c>
      <c r="E23" s="150" t="s">
        <v>101</v>
      </c>
      <c r="F23" s="154" t="s">
        <v>0</v>
      </c>
      <c r="G23" s="192">
        <v>6</v>
      </c>
      <c r="H23" s="192"/>
      <c r="I23" s="189">
        <f t="shared" si="0"/>
        <v>6</v>
      </c>
      <c r="J23" s="192">
        <v>7</v>
      </c>
      <c r="K23" s="192"/>
      <c r="L23" s="189">
        <f t="shared" si="1"/>
        <v>7</v>
      </c>
      <c r="M23" s="192">
        <v>5</v>
      </c>
      <c r="N23" s="192"/>
      <c r="O23" s="189">
        <f t="shared" si="2"/>
        <v>5</v>
      </c>
      <c r="P23" s="192">
        <v>7</v>
      </c>
      <c r="Q23" s="192"/>
      <c r="R23" s="189">
        <f t="shared" si="3"/>
        <v>7</v>
      </c>
      <c r="S23" s="192">
        <v>8</v>
      </c>
      <c r="T23" s="192"/>
      <c r="U23" s="189">
        <f t="shared" si="4"/>
        <v>8</v>
      </c>
      <c r="V23" s="192">
        <v>5</v>
      </c>
      <c r="W23" s="192"/>
      <c r="X23" s="189">
        <f t="shared" si="5"/>
        <v>5</v>
      </c>
      <c r="Y23" s="192">
        <v>5</v>
      </c>
      <c r="Z23" s="192"/>
      <c r="AA23" s="189">
        <f t="shared" si="6"/>
        <v>5</v>
      </c>
      <c r="AB23" s="190">
        <f t="shared" si="7"/>
        <v>6.38</v>
      </c>
      <c r="AC23" s="191" t="str">
        <f t="shared" si="8"/>
        <v>TB.Khá</v>
      </c>
    </row>
    <row r="24" spans="1:29" s="131" customFormat="1" ht="25.5" customHeight="1">
      <c r="A24" s="150">
        <v>22</v>
      </c>
      <c r="B24" s="152" t="s">
        <v>102</v>
      </c>
      <c r="C24" s="153" t="s">
        <v>103</v>
      </c>
      <c r="D24" s="150" t="s">
        <v>257</v>
      </c>
      <c r="E24" s="150" t="s">
        <v>20</v>
      </c>
      <c r="F24" s="154" t="s">
        <v>10</v>
      </c>
      <c r="G24" s="192">
        <v>9</v>
      </c>
      <c r="H24" s="192"/>
      <c r="I24" s="189">
        <f t="shared" si="0"/>
        <v>9</v>
      </c>
      <c r="J24" s="192">
        <v>6</v>
      </c>
      <c r="K24" s="192"/>
      <c r="L24" s="189">
        <f t="shared" si="1"/>
        <v>6</v>
      </c>
      <c r="M24" s="192">
        <v>7</v>
      </c>
      <c r="N24" s="192"/>
      <c r="O24" s="189">
        <f t="shared" si="2"/>
        <v>7</v>
      </c>
      <c r="P24" s="192">
        <v>7</v>
      </c>
      <c r="Q24" s="192"/>
      <c r="R24" s="189">
        <f t="shared" si="3"/>
        <v>7</v>
      </c>
      <c r="S24" s="192">
        <v>8</v>
      </c>
      <c r="T24" s="192"/>
      <c r="U24" s="189">
        <f t="shared" si="4"/>
        <v>8</v>
      </c>
      <c r="V24" s="192">
        <v>6</v>
      </c>
      <c r="W24" s="192"/>
      <c r="X24" s="189">
        <f t="shared" si="5"/>
        <v>6</v>
      </c>
      <c r="Y24" s="192">
        <v>4</v>
      </c>
      <c r="Z24" s="192">
        <v>6</v>
      </c>
      <c r="AA24" s="189">
        <f t="shared" si="6"/>
        <v>6</v>
      </c>
      <c r="AB24" s="190">
        <f t="shared" si="7"/>
        <v>7.38</v>
      </c>
      <c r="AC24" s="191" t="str">
        <f t="shared" si="8"/>
        <v>Khá</v>
      </c>
    </row>
    <row r="25" spans="1:29" s="131" customFormat="1" ht="25.5" customHeight="1">
      <c r="A25" s="144">
        <v>23</v>
      </c>
      <c r="B25" s="152" t="s">
        <v>104</v>
      </c>
      <c r="C25" s="153" t="s">
        <v>105</v>
      </c>
      <c r="D25" s="150" t="s">
        <v>258</v>
      </c>
      <c r="E25" s="150" t="s">
        <v>106</v>
      </c>
      <c r="F25" s="154" t="s">
        <v>1</v>
      </c>
      <c r="G25" s="192">
        <v>6</v>
      </c>
      <c r="H25" s="192"/>
      <c r="I25" s="189">
        <f t="shared" si="0"/>
        <v>6</v>
      </c>
      <c r="J25" s="192">
        <v>4</v>
      </c>
      <c r="K25" s="192">
        <v>5</v>
      </c>
      <c r="L25" s="189">
        <f t="shared" si="1"/>
        <v>5</v>
      </c>
      <c r="M25" s="192">
        <v>8</v>
      </c>
      <c r="N25" s="192"/>
      <c r="O25" s="189">
        <f t="shared" si="2"/>
        <v>8</v>
      </c>
      <c r="P25" s="192">
        <v>7</v>
      </c>
      <c r="Q25" s="192"/>
      <c r="R25" s="189">
        <f t="shared" si="3"/>
        <v>7</v>
      </c>
      <c r="S25" s="192">
        <v>9</v>
      </c>
      <c r="T25" s="192"/>
      <c r="U25" s="189">
        <f t="shared" si="4"/>
        <v>9</v>
      </c>
      <c r="V25" s="192">
        <v>6</v>
      </c>
      <c r="W25" s="192"/>
      <c r="X25" s="189">
        <f t="shared" si="5"/>
        <v>6</v>
      </c>
      <c r="Y25" s="192">
        <v>8</v>
      </c>
      <c r="Z25" s="192"/>
      <c r="AA25" s="189">
        <f t="shared" si="6"/>
        <v>8</v>
      </c>
      <c r="AB25" s="190">
        <f t="shared" si="7"/>
        <v>6.86</v>
      </c>
      <c r="AC25" s="191" t="str">
        <f t="shared" si="8"/>
        <v>TB.Khá</v>
      </c>
    </row>
    <row r="26" spans="1:29" s="131" customFormat="1" ht="25.5" customHeight="1">
      <c r="A26" s="150">
        <v>24</v>
      </c>
      <c r="B26" s="152" t="s">
        <v>107</v>
      </c>
      <c r="C26" s="153" t="s">
        <v>108</v>
      </c>
      <c r="D26" s="150" t="s">
        <v>259</v>
      </c>
      <c r="E26" s="150" t="s">
        <v>34</v>
      </c>
      <c r="F26" s="154" t="s">
        <v>109</v>
      </c>
      <c r="G26" s="192">
        <v>6</v>
      </c>
      <c r="H26" s="192"/>
      <c r="I26" s="189">
        <f t="shared" si="0"/>
        <v>6</v>
      </c>
      <c r="J26" s="192">
        <v>4</v>
      </c>
      <c r="K26" s="192">
        <v>5</v>
      </c>
      <c r="L26" s="189">
        <f t="shared" si="1"/>
        <v>5</v>
      </c>
      <c r="M26" s="192">
        <v>7</v>
      </c>
      <c r="N26" s="192"/>
      <c r="O26" s="189">
        <f t="shared" si="2"/>
        <v>7</v>
      </c>
      <c r="P26" s="192">
        <v>5</v>
      </c>
      <c r="Q26" s="192"/>
      <c r="R26" s="189">
        <f t="shared" si="3"/>
        <v>5</v>
      </c>
      <c r="S26" s="192">
        <v>8</v>
      </c>
      <c r="T26" s="192"/>
      <c r="U26" s="189">
        <f t="shared" si="4"/>
        <v>8</v>
      </c>
      <c r="V26" s="192">
        <v>5</v>
      </c>
      <c r="W26" s="192"/>
      <c r="X26" s="189">
        <f t="shared" si="5"/>
        <v>5</v>
      </c>
      <c r="Y26" s="192">
        <v>5</v>
      </c>
      <c r="Z26" s="192"/>
      <c r="AA26" s="189">
        <f t="shared" si="6"/>
        <v>5</v>
      </c>
      <c r="AB26" s="190">
        <f t="shared" si="7"/>
        <v>6.1</v>
      </c>
      <c r="AC26" s="191" t="str">
        <f t="shared" si="8"/>
        <v>TB.Khá</v>
      </c>
    </row>
    <row r="27" spans="1:29" s="131" customFormat="1" ht="25.5" customHeight="1">
      <c r="A27" s="144">
        <v>25</v>
      </c>
      <c r="B27" s="152" t="s">
        <v>110</v>
      </c>
      <c r="C27" s="153" t="s">
        <v>111</v>
      </c>
      <c r="D27" s="150" t="s">
        <v>260</v>
      </c>
      <c r="E27" s="150" t="s">
        <v>112</v>
      </c>
      <c r="F27" s="154" t="s">
        <v>109</v>
      </c>
      <c r="G27" s="192">
        <v>9</v>
      </c>
      <c r="H27" s="192"/>
      <c r="I27" s="189">
        <f t="shared" si="0"/>
        <v>9</v>
      </c>
      <c r="J27" s="192">
        <v>7</v>
      </c>
      <c r="K27" s="192"/>
      <c r="L27" s="189">
        <f t="shared" si="1"/>
        <v>7</v>
      </c>
      <c r="M27" s="192">
        <v>3</v>
      </c>
      <c r="N27" s="192">
        <v>5</v>
      </c>
      <c r="O27" s="189">
        <f t="shared" si="2"/>
        <v>5</v>
      </c>
      <c r="P27" s="192">
        <v>7</v>
      </c>
      <c r="Q27" s="192"/>
      <c r="R27" s="189">
        <f t="shared" si="3"/>
        <v>7</v>
      </c>
      <c r="S27" s="192">
        <v>8</v>
      </c>
      <c r="T27" s="192"/>
      <c r="U27" s="189">
        <f t="shared" si="4"/>
        <v>8</v>
      </c>
      <c r="V27" s="192">
        <v>7</v>
      </c>
      <c r="W27" s="192"/>
      <c r="X27" s="189">
        <f t="shared" si="5"/>
        <v>7</v>
      </c>
      <c r="Y27" s="192">
        <v>5</v>
      </c>
      <c r="Z27" s="192"/>
      <c r="AA27" s="189">
        <f t="shared" si="6"/>
        <v>5</v>
      </c>
      <c r="AB27" s="190">
        <f t="shared" si="7"/>
        <v>7.38</v>
      </c>
      <c r="AC27" s="191" t="str">
        <f t="shared" si="8"/>
        <v>Khá</v>
      </c>
    </row>
    <row r="28" spans="1:29" s="131" customFormat="1" ht="25.5" customHeight="1">
      <c r="A28" s="150">
        <v>26</v>
      </c>
      <c r="B28" s="152" t="s">
        <v>113</v>
      </c>
      <c r="C28" s="153" t="s">
        <v>114</v>
      </c>
      <c r="D28" s="150" t="s">
        <v>261</v>
      </c>
      <c r="E28" s="150" t="s">
        <v>115</v>
      </c>
      <c r="F28" s="154" t="s">
        <v>3</v>
      </c>
      <c r="G28" s="192">
        <v>3</v>
      </c>
      <c r="H28" s="192">
        <v>6</v>
      </c>
      <c r="I28" s="189">
        <f t="shared" si="0"/>
        <v>6</v>
      </c>
      <c r="J28" s="192">
        <v>2</v>
      </c>
      <c r="K28" s="192">
        <v>6</v>
      </c>
      <c r="L28" s="189">
        <f t="shared" si="1"/>
        <v>6</v>
      </c>
      <c r="M28" s="192">
        <v>8</v>
      </c>
      <c r="N28" s="192"/>
      <c r="O28" s="189">
        <f t="shared" si="2"/>
        <v>8</v>
      </c>
      <c r="P28" s="192">
        <v>6</v>
      </c>
      <c r="Q28" s="192"/>
      <c r="R28" s="189">
        <f t="shared" si="3"/>
        <v>6</v>
      </c>
      <c r="S28" s="192">
        <v>7</v>
      </c>
      <c r="T28" s="192"/>
      <c r="U28" s="189">
        <f t="shared" si="4"/>
        <v>7</v>
      </c>
      <c r="V28" s="192">
        <v>5</v>
      </c>
      <c r="W28" s="192"/>
      <c r="X28" s="189">
        <f t="shared" si="5"/>
        <v>5</v>
      </c>
      <c r="Y28" s="192">
        <v>5</v>
      </c>
      <c r="Z28" s="192"/>
      <c r="AA28" s="189">
        <f t="shared" si="6"/>
        <v>5</v>
      </c>
      <c r="AB28" s="190">
        <f t="shared" si="7"/>
        <v>6.33</v>
      </c>
      <c r="AC28" s="191" t="str">
        <f t="shared" si="8"/>
        <v>TB.Khá</v>
      </c>
    </row>
    <row r="29" spans="1:29" s="131" customFormat="1" ht="25.5" customHeight="1">
      <c r="A29" s="144">
        <v>27</v>
      </c>
      <c r="B29" s="152" t="s">
        <v>116</v>
      </c>
      <c r="C29" s="153" t="s">
        <v>30</v>
      </c>
      <c r="D29" s="150" t="s">
        <v>262</v>
      </c>
      <c r="E29" s="150" t="s">
        <v>117</v>
      </c>
      <c r="F29" s="154" t="s">
        <v>2</v>
      </c>
      <c r="G29" s="192">
        <v>6</v>
      </c>
      <c r="H29" s="192"/>
      <c r="I29" s="189">
        <f t="shared" si="0"/>
        <v>6</v>
      </c>
      <c r="J29" s="192">
        <v>6</v>
      </c>
      <c r="K29" s="192"/>
      <c r="L29" s="189">
        <f t="shared" si="1"/>
        <v>6</v>
      </c>
      <c r="M29" s="192">
        <v>9</v>
      </c>
      <c r="N29" s="192"/>
      <c r="O29" s="189">
        <f t="shared" si="2"/>
        <v>9</v>
      </c>
      <c r="P29" s="192">
        <v>7</v>
      </c>
      <c r="Q29" s="192"/>
      <c r="R29" s="189">
        <f t="shared" si="3"/>
        <v>7</v>
      </c>
      <c r="S29" s="192">
        <v>7</v>
      </c>
      <c r="T29" s="192"/>
      <c r="U29" s="189">
        <f t="shared" si="4"/>
        <v>7</v>
      </c>
      <c r="V29" s="192">
        <v>5</v>
      </c>
      <c r="W29" s="192"/>
      <c r="X29" s="189">
        <f t="shared" si="5"/>
        <v>5</v>
      </c>
      <c r="Y29" s="192">
        <v>6</v>
      </c>
      <c r="Z29" s="192"/>
      <c r="AA29" s="189">
        <f t="shared" si="6"/>
        <v>6</v>
      </c>
      <c r="AB29" s="190">
        <f t="shared" si="7"/>
        <v>6.62</v>
      </c>
      <c r="AC29" s="191" t="str">
        <f t="shared" si="8"/>
        <v>TB.Khá</v>
      </c>
    </row>
    <row r="30" spans="1:29" s="131" customFormat="1" ht="25.5" customHeight="1">
      <c r="A30" s="150">
        <v>28</v>
      </c>
      <c r="B30" s="152" t="s">
        <v>118</v>
      </c>
      <c r="C30" s="153" t="s">
        <v>30</v>
      </c>
      <c r="D30" s="150" t="s">
        <v>263</v>
      </c>
      <c r="E30" s="150" t="s">
        <v>119</v>
      </c>
      <c r="F30" s="154" t="s">
        <v>28</v>
      </c>
      <c r="G30" s="192">
        <v>4</v>
      </c>
      <c r="H30" s="192">
        <v>5</v>
      </c>
      <c r="I30" s="189">
        <f t="shared" si="0"/>
        <v>5</v>
      </c>
      <c r="J30" s="192">
        <v>3</v>
      </c>
      <c r="K30" s="192">
        <v>5</v>
      </c>
      <c r="L30" s="189">
        <f t="shared" si="1"/>
        <v>5</v>
      </c>
      <c r="M30" s="192">
        <v>7</v>
      </c>
      <c r="N30" s="192"/>
      <c r="O30" s="189">
        <f t="shared" si="2"/>
        <v>7</v>
      </c>
      <c r="P30" s="192">
        <v>5</v>
      </c>
      <c r="Q30" s="192"/>
      <c r="R30" s="189">
        <f t="shared" si="3"/>
        <v>5</v>
      </c>
      <c r="S30" s="192">
        <v>5</v>
      </c>
      <c r="T30" s="192"/>
      <c r="U30" s="189">
        <f t="shared" si="4"/>
        <v>5</v>
      </c>
      <c r="V30" s="192">
        <v>6</v>
      </c>
      <c r="W30" s="192"/>
      <c r="X30" s="189">
        <f t="shared" si="5"/>
        <v>6</v>
      </c>
      <c r="Y30" s="192">
        <v>4</v>
      </c>
      <c r="Z30" s="192">
        <v>5</v>
      </c>
      <c r="AA30" s="189">
        <f t="shared" si="6"/>
        <v>5</v>
      </c>
      <c r="AB30" s="190">
        <f t="shared" si="7"/>
        <v>5.43</v>
      </c>
      <c r="AC30" s="191" t="str">
        <f t="shared" si="8"/>
        <v>Trung Bình</v>
      </c>
    </row>
    <row r="31" spans="1:29" s="131" customFormat="1" ht="25.5" customHeight="1">
      <c r="A31" s="144">
        <v>29</v>
      </c>
      <c r="B31" s="152" t="s">
        <v>120</v>
      </c>
      <c r="C31" s="153" t="s">
        <v>121</v>
      </c>
      <c r="D31" s="150" t="s">
        <v>264</v>
      </c>
      <c r="E31" s="150" t="s">
        <v>122</v>
      </c>
      <c r="F31" s="154" t="s">
        <v>32</v>
      </c>
      <c r="G31" s="189">
        <v>10</v>
      </c>
      <c r="H31" s="189"/>
      <c r="I31" s="189">
        <f t="shared" si="0"/>
        <v>10</v>
      </c>
      <c r="J31" s="189">
        <v>5</v>
      </c>
      <c r="K31" s="189"/>
      <c r="L31" s="189">
        <f t="shared" si="1"/>
        <v>5</v>
      </c>
      <c r="M31" s="189">
        <v>5</v>
      </c>
      <c r="N31" s="189"/>
      <c r="O31" s="189">
        <f t="shared" si="2"/>
        <v>5</v>
      </c>
      <c r="P31" s="189">
        <v>6</v>
      </c>
      <c r="Q31" s="189"/>
      <c r="R31" s="189">
        <f t="shared" si="3"/>
        <v>6</v>
      </c>
      <c r="S31" s="189">
        <v>9</v>
      </c>
      <c r="T31" s="189"/>
      <c r="U31" s="189">
        <f t="shared" si="4"/>
        <v>9</v>
      </c>
      <c r="V31" s="189">
        <v>7</v>
      </c>
      <c r="W31" s="189"/>
      <c r="X31" s="189">
        <f t="shared" si="5"/>
        <v>7</v>
      </c>
      <c r="Y31" s="189">
        <v>6</v>
      </c>
      <c r="Z31" s="189"/>
      <c r="AA31" s="189">
        <f t="shared" si="6"/>
        <v>6</v>
      </c>
      <c r="AB31" s="190">
        <f t="shared" si="7"/>
        <v>7.38</v>
      </c>
      <c r="AC31" s="191" t="str">
        <f t="shared" si="8"/>
        <v>Khá</v>
      </c>
    </row>
    <row r="32" spans="1:29" s="131" customFormat="1" ht="25.5" customHeight="1">
      <c r="A32" s="150">
        <v>30</v>
      </c>
      <c r="B32" s="152" t="s">
        <v>123</v>
      </c>
      <c r="C32" s="153" t="s">
        <v>31</v>
      </c>
      <c r="D32" s="150" t="s">
        <v>265</v>
      </c>
      <c r="E32" s="150" t="s">
        <v>124</v>
      </c>
      <c r="F32" s="154" t="s">
        <v>125</v>
      </c>
      <c r="G32" s="189">
        <v>5</v>
      </c>
      <c r="H32" s="189"/>
      <c r="I32" s="189">
        <f t="shared" si="0"/>
        <v>5</v>
      </c>
      <c r="J32" s="189">
        <v>4</v>
      </c>
      <c r="K32" s="195">
        <v>5</v>
      </c>
      <c r="L32" s="189">
        <f t="shared" si="1"/>
        <v>5</v>
      </c>
      <c r="M32" s="189">
        <v>3</v>
      </c>
      <c r="N32" s="189">
        <v>5</v>
      </c>
      <c r="O32" s="189">
        <f t="shared" si="2"/>
        <v>5</v>
      </c>
      <c r="P32" s="189">
        <v>5</v>
      </c>
      <c r="Q32" s="189"/>
      <c r="R32" s="189">
        <f t="shared" si="3"/>
        <v>5</v>
      </c>
      <c r="S32" s="189">
        <v>7</v>
      </c>
      <c r="T32" s="189"/>
      <c r="U32" s="189">
        <f t="shared" si="4"/>
        <v>7</v>
      </c>
      <c r="V32" s="189">
        <v>4</v>
      </c>
      <c r="W32" s="189">
        <v>5</v>
      </c>
      <c r="X32" s="189">
        <f t="shared" si="5"/>
        <v>5</v>
      </c>
      <c r="Y32" s="189">
        <v>6</v>
      </c>
      <c r="Z32" s="189"/>
      <c r="AA32" s="189">
        <f t="shared" si="6"/>
        <v>6</v>
      </c>
      <c r="AB32" s="190">
        <f t="shared" si="7"/>
        <v>5.38</v>
      </c>
      <c r="AC32" s="191" t="str">
        <f t="shared" si="8"/>
        <v>Trung Bình</v>
      </c>
    </row>
    <row r="33" spans="1:29" s="131" customFormat="1" ht="25.5" customHeight="1">
      <c r="A33" s="144">
        <v>31</v>
      </c>
      <c r="B33" s="152" t="s">
        <v>126</v>
      </c>
      <c r="C33" s="153" t="s">
        <v>33</v>
      </c>
      <c r="D33" s="150" t="s">
        <v>266</v>
      </c>
      <c r="E33" s="150" t="s">
        <v>127</v>
      </c>
      <c r="F33" s="154" t="s">
        <v>109</v>
      </c>
      <c r="G33" s="189">
        <v>5</v>
      </c>
      <c r="H33" s="189"/>
      <c r="I33" s="189">
        <f aca="true" t="shared" si="9" ref="I33:I62">IF(H33="",G33,IF(G33&gt;=5,H33,MAX(G33,H33)))</f>
        <v>5</v>
      </c>
      <c r="J33" s="189">
        <v>4</v>
      </c>
      <c r="K33" s="189">
        <v>6</v>
      </c>
      <c r="L33" s="189">
        <f aca="true" t="shared" si="10" ref="L33:L62">IF(K33="",J33,IF(J33&gt;=5,K33,MAX(J33,K33)))</f>
        <v>6</v>
      </c>
      <c r="M33" s="189">
        <v>6</v>
      </c>
      <c r="N33" s="189"/>
      <c r="O33" s="189">
        <f aca="true" t="shared" si="11" ref="O33:O62">IF(N33="",M33,IF(M33&gt;=5,N33,MAX(M33,N33)))</f>
        <v>6</v>
      </c>
      <c r="P33" s="189">
        <v>5</v>
      </c>
      <c r="Q33" s="189"/>
      <c r="R33" s="189">
        <f aca="true" t="shared" si="12" ref="R33:R62">IF(Q33="",P33,IF(P33&gt;=5,Q33,MAX(P33,Q33)))</f>
        <v>5</v>
      </c>
      <c r="S33" s="189">
        <v>6</v>
      </c>
      <c r="T33" s="189"/>
      <c r="U33" s="189">
        <f aca="true" t="shared" si="13" ref="U33:U62">IF(T33="",S33,IF(S33&gt;=5,T33,MAX(S33,T33)))</f>
        <v>6</v>
      </c>
      <c r="V33" s="189">
        <v>4</v>
      </c>
      <c r="W33" s="189">
        <v>6</v>
      </c>
      <c r="X33" s="189">
        <f aca="true" t="shared" si="14" ref="X33:X62">IF(W33="",V33,IF(V33&gt;=5,W33,MAX(V33,W33)))</f>
        <v>6</v>
      </c>
      <c r="Y33" s="189">
        <v>7</v>
      </c>
      <c r="Z33" s="189"/>
      <c r="AA33" s="189">
        <f aca="true" t="shared" si="15" ref="AA33:AA62">IF(Z33="",Y33,IF(Y33&gt;=5,Z33,MAX(Y33,Z33)))</f>
        <v>7</v>
      </c>
      <c r="AB33" s="190">
        <f t="shared" si="7"/>
        <v>5.62</v>
      </c>
      <c r="AC33" s="191" t="str">
        <f t="shared" si="8"/>
        <v>Trung Bình</v>
      </c>
    </row>
    <row r="34" spans="1:29" s="131" customFormat="1" ht="25.5" customHeight="1">
      <c r="A34" s="150">
        <v>32</v>
      </c>
      <c r="B34" s="152" t="s">
        <v>128</v>
      </c>
      <c r="C34" s="153" t="s">
        <v>33</v>
      </c>
      <c r="D34" s="150" t="s">
        <v>267</v>
      </c>
      <c r="E34" s="150" t="s">
        <v>129</v>
      </c>
      <c r="F34" s="154" t="s">
        <v>40</v>
      </c>
      <c r="G34" s="189">
        <v>3</v>
      </c>
      <c r="H34" s="189">
        <v>5</v>
      </c>
      <c r="I34" s="189">
        <f t="shared" si="9"/>
        <v>5</v>
      </c>
      <c r="J34" s="189">
        <v>3</v>
      </c>
      <c r="K34" s="189">
        <v>6</v>
      </c>
      <c r="L34" s="189">
        <f t="shared" si="10"/>
        <v>6</v>
      </c>
      <c r="M34" s="189">
        <v>5</v>
      </c>
      <c r="N34" s="189"/>
      <c r="O34" s="189">
        <f t="shared" si="11"/>
        <v>5</v>
      </c>
      <c r="P34" s="189">
        <v>6</v>
      </c>
      <c r="Q34" s="189"/>
      <c r="R34" s="189">
        <f t="shared" si="12"/>
        <v>6</v>
      </c>
      <c r="S34" s="189">
        <v>7</v>
      </c>
      <c r="T34" s="189"/>
      <c r="U34" s="189">
        <f t="shared" si="13"/>
        <v>7</v>
      </c>
      <c r="V34" s="189">
        <v>5</v>
      </c>
      <c r="W34" s="189"/>
      <c r="X34" s="189">
        <f t="shared" si="14"/>
        <v>5</v>
      </c>
      <c r="Y34" s="189">
        <v>5</v>
      </c>
      <c r="Z34" s="189"/>
      <c r="AA34" s="189">
        <f t="shared" si="15"/>
        <v>5</v>
      </c>
      <c r="AB34" s="190">
        <f t="shared" si="7"/>
        <v>5.67</v>
      </c>
      <c r="AC34" s="191" t="str">
        <f t="shared" si="8"/>
        <v>Trung Bình</v>
      </c>
    </row>
    <row r="35" spans="1:29" s="131" customFormat="1" ht="25.5" customHeight="1">
      <c r="A35" s="144">
        <v>33</v>
      </c>
      <c r="B35" s="152" t="s">
        <v>130</v>
      </c>
      <c r="C35" s="153" t="s">
        <v>131</v>
      </c>
      <c r="D35" s="150" t="s">
        <v>268</v>
      </c>
      <c r="E35" s="150" t="s">
        <v>132</v>
      </c>
      <c r="F35" s="154" t="s">
        <v>109</v>
      </c>
      <c r="G35" s="189">
        <v>6</v>
      </c>
      <c r="H35" s="189"/>
      <c r="I35" s="189">
        <f t="shared" si="9"/>
        <v>6</v>
      </c>
      <c r="J35" s="189">
        <v>2</v>
      </c>
      <c r="K35" s="195">
        <v>5</v>
      </c>
      <c r="L35" s="189">
        <f t="shared" si="10"/>
        <v>5</v>
      </c>
      <c r="M35" s="189">
        <v>4</v>
      </c>
      <c r="N35" s="189">
        <v>6</v>
      </c>
      <c r="O35" s="189">
        <f t="shared" si="11"/>
        <v>6</v>
      </c>
      <c r="P35" s="189">
        <v>6</v>
      </c>
      <c r="Q35" s="189"/>
      <c r="R35" s="189">
        <f t="shared" si="12"/>
        <v>6</v>
      </c>
      <c r="S35" s="189">
        <v>7</v>
      </c>
      <c r="T35" s="189"/>
      <c r="U35" s="189">
        <f t="shared" si="13"/>
        <v>7</v>
      </c>
      <c r="V35" s="189">
        <v>5</v>
      </c>
      <c r="W35" s="189"/>
      <c r="X35" s="189">
        <f t="shared" si="14"/>
        <v>5</v>
      </c>
      <c r="Y35" s="189">
        <v>4</v>
      </c>
      <c r="Z35" s="189">
        <v>5</v>
      </c>
      <c r="AA35" s="189">
        <f t="shared" si="15"/>
        <v>5</v>
      </c>
      <c r="AB35" s="190">
        <f t="shared" si="7"/>
        <v>5.9</v>
      </c>
      <c r="AC35" s="191" t="str">
        <f t="shared" si="8"/>
        <v>Trung Bình</v>
      </c>
    </row>
    <row r="36" spans="1:29" s="131" customFormat="1" ht="25.5" customHeight="1">
      <c r="A36" s="150">
        <v>34</v>
      </c>
      <c r="B36" s="152" t="s">
        <v>133</v>
      </c>
      <c r="C36" s="153" t="s">
        <v>36</v>
      </c>
      <c r="D36" s="150" t="s">
        <v>269</v>
      </c>
      <c r="E36" s="150" t="s">
        <v>134</v>
      </c>
      <c r="F36" s="154" t="s">
        <v>109</v>
      </c>
      <c r="G36" s="189">
        <v>7</v>
      </c>
      <c r="H36" s="189"/>
      <c r="I36" s="189">
        <f t="shared" si="9"/>
        <v>7</v>
      </c>
      <c r="J36" s="189">
        <v>6</v>
      </c>
      <c r="K36" s="189"/>
      <c r="L36" s="189">
        <f t="shared" si="10"/>
        <v>6</v>
      </c>
      <c r="M36" s="189">
        <v>6</v>
      </c>
      <c r="N36" s="189"/>
      <c r="O36" s="189">
        <f t="shared" si="11"/>
        <v>6</v>
      </c>
      <c r="P36" s="189">
        <v>7</v>
      </c>
      <c r="Q36" s="189"/>
      <c r="R36" s="189">
        <f t="shared" si="12"/>
        <v>7</v>
      </c>
      <c r="S36" s="189">
        <v>8</v>
      </c>
      <c r="T36" s="189"/>
      <c r="U36" s="189">
        <f t="shared" si="13"/>
        <v>8</v>
      </c>
      <c r="V36" s="189">
        <v>6</v>
      </c>
      <c r="W36" s="189"/>
      <c r="X36" s="189">
        <f t="shared" si="14"/>
        <v>6</v>
      </c>
      <c r="Y36" s="189">
        <v>5</v>
      </c>
      <c r="Z36" s="189"/>
      <c r="AA36" s="189">
        <f t="shared" si="15"/>
        <v>5</v>
      </c>
      <c r="AB36" s="190">
        <f t="shared" si="7"/>
        <v>6.76</v>
      </c>
      <c r="AC36" s="191" t="str">
        <f t="shared" si="8"/>
        <v>TB.Khá</v>
      </c>
    </row>
    <row r="37" spans="1:29" s="131" customFormat="1" ht="25.5" customHeight="1">
      <c r="A37" s="144">
        <v>35</v>
      </c>
      <c r="B37" s="152" t="s">
        <v>135</v>
      </c>
      <c r="C37" s="153" t="s">
        <v>37</v>
      </c>
      <c r="D37" s="150" t="s">
        <v>270</v>
      </c>
      <c r="E37" s="150" t="s">
        <v>136</v>
      </c>
      <c r="F37" s="154" t="s">
        <v>109</v>
      </c>
      <c r="G37" s="189">
        <v>8</v>
      </c>
      <c r="H37" s="189"/>
      <c r="I37" s="189">
        <f t="shared" si="9"/>
        <v>8</v>
      </c>
      <c r="J37" s="189">
        <v>6</v>
      </c>
      <c r="K37" s="189"/>
      <c r="L37" s="189">
        <f t="shared" si="10"/>
        <v>6</v>
      </c>
      <c r="M37" s="189">
        <v>6</v>
      </c>
      <c r="N37" s="189"/>
      <c r="O37" s="189">
        <f t="shared" si="11"/>
        <v>6</v>
      </c>
      <c r="P37" s="189">
        <v>6</v>
      </c>
      <c r="Q37" s="189"/>
      <c r="R37" s="189">
        <f t="shared" si="12"/>
        <v>6</v>
      </c>
      <c r="S37" s="189">
        <v>8</v>
      </c>
      <c r="T37" s="189"/>
      <c r="U37" s="189">
        <f t="shared" si="13"/>
        <v>8</v>
      </c>
      <c r="V37" s="189">
        <v>6</v>
      </c>
      <c r="W37" s="189"/>
      <c r="X37" s="189">
        <f t="shared" si="14"/>
        <v>6</v>
      </c>
      <c r="Y37" s="189">
        <v>6</v>
      </c>
      <c r="Z37" s="189"/>
      <c r="AA37" s="189">
        <f t="shared" si="15"/>
        <v>6</v>
      </c>
      <c r="AB37" s="190">
        <f t="shared" si="7"/>
        <v>6.86</v>
      </c>
      <c r="AC37" s="191" t="str">
        <f t="shared" si="8"/>
        <v>TB.Khá</v>
      </c>
    </row>
    <row r="38" spans="1:29" s="131" customFormat="1" ht="25.5" customHeight="1">
      <c r="A38" s="150">
        <v>36</v>
      </c>
      <c r="B38" s="152" t="s">
        <v>48</v>
      </c>
      <c r="C38" s="153" t="s">
        <v>37</v>
      </c>
      <c r="D38" s="150" t="s">
        <v>271</v>
      </c>
      <c r="E38" s="150" t="s">
        <v>137</v>
      </c>
      <c r="F38" s="154" t="s">
        <v>9</v>
      </c>
      <c r="G38" s="189">
        <v>5</v>
      </c>
      <c r="H38" s="189"/>
      <c r="I38" s="189">
        <f t="shared" si="9"/>
        <v>5</v>
      </c>
      <c r="J38" s="189">
        <v>5</v>
      </c>
      <c r="K38" s="189"/>
      <c r="L38" s="189">
        <f t="shared" si="10"/>
        <v>5</v>
      </c>
      <c r="M38" s="189">
        <v>5</v>
      </c>
      <c r="N38" s="189"/>
      <c r="O38" s="189">
        <f t="shared" si="11"/>
        <v>5</v>
      </c>
      <c r="P38" s="189">
        <v>7</v>
      </c>
      <c r="Q38" s="189"/>
      <c r="R38" s="189">
        <f t="shared" si="12"/>
        <v>7</v>
      </c>
      <c r="S38" s="189">
        <v>8</v>
      </c>
      <c r="T38" s="189"/>
      <c r="U38" s="189">
        <f t="shared" si="13"/>
        <v>8</v>
      </c>
      <c r="V38" s="189">
        <v>6</v>
      </c>
      <c r="W38" s="189"/>
      <c r="X38" s="189">
        <f t="shared" si="14"/>
        <v>6</v>
      </c>
      <c r="Y38" s="189">
        <v>4</v>
      </c>
      <c r="Z38" s="189">
        <v>6</v>
      </c>
      <c r="AA38" s="189">
        <f t="shared" si="15"/>
        <v>6</v>
      </c>
      <c r="AB38" s="190">
        <f t="shared" si="7"/>
        <v>6</v>
      </c>
      <c r="AC38" s="191" t="str">
        <f t="shared" si="8"/>
        <v>TB.Khá</v>
      </c>
    </row>
    <row r="39" spans="1:29" s="131" customFormat="1" ht="25.5" customHeight="1">
      <c r="A39" s="144">
        <v>37</v>
      </c>
      <c r="B39" s="152" t="s">
        <v>138</v>
      </c>
      <c r="C39" s="153" t="s">
        <v>139</v>
      </c>
      <c r="D39" s="150" t="s">
        <v>272</v>
      </c>
      <c r="E39" s="150" t="s">
        <v>140</v>
      </c>
      <c r="F39" s="154" t="s">
        <v>10</v>
      </c>
      <c r="G39" s="189">
        <v>7</v>
      </c>
      <c r="H39" s="189"/>
      <c r="I39" s="189">
        <f t="shared" si="9"/>
        <v>7</v>
      </c>
      <c r="J39" s="189">
        <v>7</v>
      </c>
      <c r="K39" s="189"/>
      <c r="L39" s="189">
        <f t="shared" si="10"/>
        <v>7</v>
      </c>
      <c r="M39" s="189">
        <v>2</v>
      </c>
      <c r="N39" s="189">
        <v>6</v>
      </c>
      <c r="O39" s="189">
        <f t="shared" si="11"/>
        <v>6</v>
      </c>
      <c r="P39" s="189">
        <v>4</v>
      </c>
      <c r="Q39" s="189">
        <v>7</v>
      </c>
      <c r="R39" s="189">
        <f t="shared" si="12"/>
        <v>7</v>
      </c>
      <c r="S39" s="189">
        <v>8</v>
      </c>
      <c r="T39" s="189"/>
      <c r="U39" s="189">
        <f t="shared" si="13"/>
        <v>8</v>
      </c>
      <c r="V39" s="189">
        <v>7</v>
      </c>
      <c r="W39" s="189"/>
      <c r="X39" s="189">
        <f t="shared" si="14"/>
        <v>7</v>
      </c>
      <c r="Y39" s="189">
        <v>5</v>
      </c>
      <c r="Z39" s="189"/>
      <c r="AA39" s="189">
        <f t="shared" si="15"/>
        <v>5</v>
      </c>
      <c r="AB39" s="190">
        <f t="shared" si="7"/>
        <v>7.05</v>
      </c>
      <c r="AC39" s="191" t="str">
        <f t="shared" si="8"/>
        <v>Khá</v>
      </c>
    </row>
    <row r="40" spans="1:29" s="131" customFormat="1" ht="25.5" customHeight="1">
      <c r="A40" s="150">
        <v>38</v>
      </c>
      <c r="B40" s="152" t="s">
        <v>141</v>
      </c>
      <c r="C40" s="153" t="s">
        <v>142</v>
      </c>
      <c r="D40" s="150" t="s">
        <v>273</v>
      </c>
      <c r="E40" s="150" t="s">
        <v>143</v>
      </c>
      <c r="F40" s="154" t="s">
        <v>2</v>
      </c>
      <c r="G40" s="189">
        <v>4</v>
      </c>
      <c r="H40" s="189">
        <v>5</v>
      </c>
      <c r="I40" s="189">
        <f t="shared" si="9"/>
        <v>5</v>
      </c>
      <c r="J40" s="189">
        <v>5</v>
      </c>
      <c r="K40" s="189"/>
      <c r="L40" s="189">
        <f t="shared" si="10"/>
        <v>5</v>
      </c>
      <c r="M40" s="189">
        <v>6</v>
      </c>
      <c r="N40" s="189"/>
      <c r="O40" s="189">
        <f t="shared" si="11"/>
        <v>6</v>
      </c>
      <c r="P40" s="189">
        <v>5</v>
      </c>
      <c r="Q40" s="189"/>
      <c r="R40" s="189">
        <f t="shared" si="12"/>
        <v>5</v>
      </c>
      <c r="S40" s="189">
        <v>8</v>
      </c>
      <c r="T40" s="189"/>
      <c r="U40" s="189">
        <f t="shared" si="13"/>
        <v>8</v>
      </c>
      <c r="V40" s="189">
        <v>4</v>
      </c>
      <c r="W40" s="189">
        <v>5</v>
      </c>
      <c r="X40" s="189">
        <f t="shared" si="14"/>
        <v>5</v>
      </c>
      <c r="Y40" s="189">
        <v>5</v>
      </c>
      <c r="Z40" s="189"/>
      <c r="AA40" s="189">
        <f t="shared" si="15"/>
        <v>5</v>
      </c>
      <c r="AB40" s="190">
        <f t="shared" si="7"/>
        <v>5.71</v>
      </c>
      <c r="AC40" s="191" t="str">
        <f t="shared" si="8"/>
        <v>Trung Bình</v>
      </c>
    </row>
    <row r="41" spans="1:29" s="131" customFormat="1" ht="25.5" customHeight="1">
      <c r="A41" s="144">
        <v>39</v>
      </c>
      <c r="B41" s="152" t="s">
        <v>144</v>
      </c>
      <c r="C41" s="153" t="s">
        <v>142</v>
      </c>
      <c r="D41" s="150" t="s">
        <v>274</v>
      </c>
      <c r="E41" s="150" t="s">
        <v>145</v>
      </c>
      <c r="F41" s="154" t="s">
        <v>32</v>
      </c>
      <c r="G41" s="189">
        <v>5</v>
      </c>
      <c r="H41" s="189"/>
      <c r="I41" s="189">
        <f t="shared" si="9"/>
        <v>5</v>
      </c>
      <c r="J41" s="189">
        <v>7</v>
      </c>
      <c r="K41" s="189"/>
      <c r="L41" s="189">
        <f t="shared" si="10"/>
        <v>7</v>
      </c>
      <c r="M41" s="189">
        <v>6</v>
      </c>
      <c r="N41" s="189"/>
      <c r="O41" s="189">
        <f t="shared" si="11"/>
        <v>6</v>
      </c>
      <c r="P41" s="189">
        <v>5</v>
      </c>
      <c r="Q41" s="189"/>
      <c r="R41" s="189">
        <f t="shared" si="12"/>
        <v>5</v>
      </c>
      <c r="S41" s="189">
        <v>6</v>
      </c>
      <c r="T41" s="189"/>
      <c r="U41" s="189">
        <f t="shared" si="13"/>
        <v>6</v>
      </c>
      <c r="V41" s="189">
        <v>5</v>
      </c>
      <c r="W41" s="189"/>
      <c r="X41" s="189">
        <f t="shared" si="14"/>
        <v>5</v>
      </c>
      <c r="Y41" s="189">
        <v>6</v>
      </c>
      <c r="Z41" s="189"/>
      <c r="AA41" s="189">
        <f t="shared" si="15"/>
        <v>6</v>
      </c>
      <c r="AB41" s="190">
        <f t="shared" si="7"/>
        <v>5.62</v>
      </c>
      <c r="AC41" s="191" t="str">
        <f t="shared" si="8"/>
        <v>Trung Bình</v>
      </c>
    </row>
    <row r="42" spans="1:29" s="131" customFormat="1" ht="25.5" customHeight="1">
      <c r="A42" s="150">
        <v>40</v>
      </c>
      <c r="B42" s="152" t="s">
        <v>146</v>
      </c>
      <c r="C42" s="153" t="s">
        <v>147</v>
      </c>
      <c r="D42" s="150" t="s">
        <v>275</v>
      </c>
      <c r="E42" s="150" t="s">
        <v>148</v>
      </c>
      <c r="F42" s="154" t="s">
        <v>6</v>
      </c>
      <c r="G42" s="189">
        <v>5</v>
      </c>
      <c r="H42" s="189"/>
      <c r="I42" s="189">
        <f t="shared" si="9"/>
        <v>5</v>
      </c>
      <c r="J42" s="189">
        <v>5</v>
      </c>
      <c r="K42" s="189"/>
      <c r="L42" s="189">
        <f t="shared" si="10"/>
        <v>5</v>
      </c>
      <c r="M42" s="189">
        <v>5</v>
      </c>
      <c r="N42" s="189"/>
      <c r="O42" s="189">
        <f t="shared" si="11"/>
        <v>5</v>
      </c>
      <c r="P42" s="189">
        <v>6</v>
      </c>
      <c r="Q42" s="189"/>
      <c r="R42" s="189">
        <f t="shared" si="12"/>
        <v>6</v>
      </c>
      <c r="S42" s="189">
        <v>7</v>
      </c>
      <c r="T42" s="189"/>
      <c r="U42" s="189">
        <f t="shared" si="13"/>
        <v>7</v>
      </c>
      <c r="V42" s="189">
        <v>6</v>
      </c>
      <c r="W42" s="189"/>
      <c r="X42" s="189">
        <f t="shared" si="14"/>
        <v>6</v>
      </c>
      <c r="Y42" s="189">
        <v>3</v>
      </c>
      <c r="Z42" s="189">
        <v>4</v>
      </c>
      <c r="AA42" s="189">
        <f t="shared" si="15"/>
        <v>4</v>
      </c>
      <c r="AB42" s="190">
        <f t="shared" si="7"/>
        <v>5.67</v>
      </c>
      <c r="AC42" s="191" t="str">
        <f t="shared" si="8"/>
        <v>Trung Bình</v>
      </c>
    </row>
    <row r="43" spans="1:29" s="131" customFormat="1" ht="25.5" customHeight="1">
      <c r="A43" s="144">
        <v>41</v>
      </c>
      <c r="B43" s="152" t="s">
        <v>149</v>
      </c>
      <c r="C43" s="153" t="s">
        <v>147</v>
      </c>
      <c r="D43" s="150" t="s">
        <v>276</v>
      </c>
      <c r="E43" s="150" t="s">
        <v>150</v>
      </c>
      <c r="F43" s="154" t="s">
        <v>1</v>
      </c>
      <c r="G43" s="189">
        <v>4</v>
      </c>
      <c r="H43" s="189">
        <v>6</v>
      </c>
      <c r="I43" s="189">
        <f t="shared" si="9"/>
        <v>6</v>
      </c>
      <c r="J43" s="189">
        <v>6</v>
      </c>
      <c r="K43" s="189"/>
      <c r="L43" s="189">
        <f t="shared" si="10"/>
        <v>6</v>
      </c>
      <c r="M43" s="189">
        <v>9</v>
      </c>
      <c r="N43" s="189"/>
      <c r="O43" s="189">
        <f t="shared" si="11"/>
        <v>9</v>
      </c>
      <c r="P43" s="189">
        <v>7</v>
      </c>
      <c r="Q43" s="189"/>
      <c r="R43" s="189">
        <f t="shared" si="12"/>
        <v>7</v>
      </c>
      <c r="S43" s="189">
        <v>8</v>
      </c>
      <c r="T43" s="189"/>
      <c r="U43" s="189">
        <f t="shared" si="13"/>
        <v>8</v>
      </c>
      <c r="V43" s="189">
        <v>7</v>
      </c>
      <c r="W43" s="189"/>
      <c r="X43" s="189">
        <f t="shared" si="14"/>
        <v>7</v>
      </c>
      <c r="Y43" s="189">
        <v>6</v>
      </c>
      <c r="Z43" s="189"/>
      <c r="AA43" s="189">
        <f t="shared" si="15"/>
        <v>6</v>
      </c>
      <c r="AB43" s="190">
        <f t="shared" si="7"/>
        <v>7.1</v>
      </c>
      <c r="AC43" s="191" t="str">
        <f t="shared" si="8"/>
        <v>Khá</v>
      </c>
    </row>
    <row r="44" spans="1:29" s="131" customFormat="1" ht="25.5" customHeight="1">
      <c r="A44" s="150">
        <v>42</v>
      </c>
      <c r="B44" s="152" t="s">
        <v>151</v>
      </c>
      <c r="C44" s="153" t="s">
        <v>152</v>
      </c>
      <c r="D44" s="150" t="s">
        <v>277</v>
      </c>
      <c r="E44" s="150" t="s">
        <v>153</v>
      </c>
      <c r="F44" s="154" t="s">
        <v>22</v>
      </c>
      <c r="G44" s="189">
        <v>8</v>
      </c>
      <c r="H44" s="189"/>
      <c r="I44" s="189">
        <f t="shared" si="9"/>
        <v>8</v>
      </c>
      <c r="J44" s="189">
        <v>7</v>
      </c>
      <c r="K44" s="189"/>
      <c r="L44" s="189">
        <f t="shared" si="10"/>
        <v>7</v>
      </c>
      <c r="M44" s="189">
        <v>9</v>
      </c>
      <c r="N44" s="189"/>
      <c r="O44" s="189">
        <f t="shared" si="11"/>
        <v>9</v>
      </c>
      <c r="P44" s="189">
        <v>5</v>
      </c>
      <c r="Q44" s="189"/>
      <c r="R44" s="189">
        <f t="shared" si="12"/>
        <v>5</v>
      </c>
      <c r="S44" s="189">
        <v>9</v>
      </c>
      <c r="T44" s="189"/>
      <c r="U44" s="189">
        <f t="shared" si="13"/>
        <v>9</v>
      </c>
      <c r="V44" s="189">
        <v>7</v>
      </c>
      <c r="W44" s="189"/>
      <c r="X44" s="189">
        <f t="shared" si="14"/>
        <v>7</v>
      </c>
      <c r="Y44" s="189">
        <v>5</v>
      </c>
      <c r="Z44" s="189"/>
      <c r="AA44" s="189">
        <f t="shared" si="15"/>
        <v>5</v>
      </c>
      <c r="AB44" s="190">
        <f t="shared" si="7"/>
        <v>7.62</v>
      </c>
      <c r="AC44" s="191" t="str">
        <f t="shared" si="8"/>
        <v>Khá</v>
      </c>
    </row>
    <row r="45" spans="1:29" s="131" customFormat="1" ht="25.5" customHeight="1">
      <c r="A45" s="144">
        <v>43</v>
      </c>
      <c r="B45" s="152" t="s">
        <v>154</v>
      </c>
      <c r="C45" s="153" t="s">
        <v>155</v>
      </c>
      <c r="D45" s="150" t="s">
        <v>278</v>
      </c>
      <c r="E45" s="150" t="s">
        <v>156</v>
      </c>
      <c r="F45" s="154" t="s">
        <v>3</v>
      </c>
      <c r="G45" s="189">
        <v>8</v>
      </c>
      <c r="H45" s="189"/>
      <c r="I45" s="189">
        <f t="shared" si="9"/>
        <v>8</v>
      </c>
      <c r="J45" s="189">
        <v>7</v>
      </c>
      <c r="K45" s="189"/>
      <c r="L45" s="189">
        <f t="shared" si="10"/>
        <v>7</v>
      </c>
      <c r="M45" s="189">
        <v>8</v>
      </c>
      <c r="N45" s="189"/>
      <c r="O45" s="189">
        <f t="shared" si="11"/>
        <v>8</v>
      </c>
      <c r="P45" s="189">
        <v>7</v>
      </c>
      <c r="Q45" s="189"/>
      <c r="R45" s="189">
        <f t="shared" si="12"/>
        <v>7</v>
      </c>
      <c r="S45" s="189">
        <v>8</v>
      </c>
      <c r="T45" s="189"/>
      <c r="U45" s="189">
        <f t="shared" si="13"/>
        <v>8</v>
      </c>
      <c r="V45" s="189">
        <v>7</v>
      </c>
      <c r="W45" s="189"/>
      <c r="X45" s="189">
        <f t="shared" si="14"/>
        <v>7</v>
      </c>
      <c r="Y45" s="189">
        <v>5</v>
      </c>
      <c r="Z45" s="189"/>
      <c r="AA45" s="189">
        <f t="shared" si="15"/>
        <v>5</v>
      </c>
      <c r="AB45" s="190">
        <f t="shared" si="7"/>
        <v>7.57</v>
      </c>
      <c r="AC45" s="191" t="str">
        <f t="shared" si="8"/>
        <v>Khá</v>
      </c>
    </row>
    <row r="46" spans="1:29" s="131" customFormat="1" ht="25.5" customHeight="1">
      <c r="A46" s="150">
        <v>44</v>
      </c>
      <c r="B46" s="152" t="s">
        <v>157</v>
      </c>
      <c r="C46" s="153" t="s">
        <v>158</v>
      </c>
      <c r="D46" s="150" t="s">
        <v>279</v>
      </c>
      <c r="E46" s="150" t="s">
        <v>159</v>
      </c>
      <c r="F46" s="154" t="s">
        <v>6</v>
      </c>
      <c r="G46" s="189">
        <v>7</v>
      </c>
      <c r="H46" s="189"/>
      <c r="I46" s="189">
        <f t="shared" si="9"/>
        <v>7</v>
      </c>
      <c r="J46" s="189">
        <v>6</v>
      </c>
      <c r="K46" s="189"/>
      <c r="L46" s="189">
        <f t="shared" si="10"/>
        <v>6</v>
      </c>
      <c r="M46" s="189">
        <v>3</v>
      </c>
      <c r="N46" s="189">
        <v>3</v>
      </c>
      <c r="O46" s="189">
        <f t="shared" si="11"/>
        <v>3</v>
      </c>
      <c r="P46" s="189">
        <v>5</v>
      </c>
      <c r="Q46" s="189"/>
      <c r="R46" s="189">
        <f t="shared" si="12"/>
        <v>5</v>
      </c>
      <c r="S46" s="189">
        <v>7</v>
      </c>
      <c r="T46" s="189"/>
      <c r="U46" s="189">
        <f t="shared" si="13"/>
        <v>7</v>
      </c>
      <c r="V46" s="189">
        <v>6</v>
      </c>
      <c r="W46" s="189"/>
      <c r="X46" s="189">
        <f t="shared" si="14"/>
        <v>6</v>
      </c>
      <c r="Y46" s="189">
        <v>4</v>
      </c>
      <c r="Z46" s="189">
        <v>7</v>
      </c>
      <c r="AA46" s="189">
        <f t="shared" si="15"/>
        <v>7</v>
      </c>
      <c r="AB46" s="190">
        <f t="shared" si="7"/>
        <v>5.86</v>
      </c>
      <c r="AC46" s="191" t="str">
        <f t="shared" si="8"/>
        <v>Trung Bình</v>
      </c>
    </row>
    <row r="47" spans="1:29" s="131" customFormat="1" ht="25.5" customHeight="1">
      <c r="A47" s="144">
        <v>45</v>
      </c>
      <c r="B47" s="152" t="s">
        <v>160</v>
      </c>
      <c r="C47" s="153" t="s">
        <v>158</v>
      </c>
      <c r="D47" s="150" t="s">
        <v>280</v>
      </c>
      <c r="E47" s="150" t="s">
        <v>27</v>
      </c>
      <c r="F47" s="154" t="s">
        <v>10</v>
      </c>
      <c r="G47" s="189">
        <v>7</v>
      </c>
      <c r="H47" s="189"/>
      <c r="I47" s="189">
        <f t="shared" si="9"/>
        <v>7</v>
      </c>
      <c r="J47" s="189">
        <v>4</v>
      </c>
      <c r="K47" s="195">
        <v>6</v>
      </c>
      <c r="L47" s="189">
        <f t="shared" si="10"/>
        <v>6</v>
      </c>
      <c r="M47" s="189">
        <v>7</v>
      </c>
      <c r="N47" s="189"/>
      <c r="O47" s="189">
        <f t="shared" si="11"/>
        <v>7</v>
      </c>
      <c r="P47" s="189">
        <v>5</v>
      </c>
      <c r="Q47" s="189"/>
      <c r="R47" s="189">
        <f t="shared" si="12"/>
        <v>5</v>
      </c>
      <c r="S47" s="189">
        <v>8</v>
      </c>
      <c r="T47" s="189"/>
      <c r="U47" s="189">
        <f t="shared" si="13"/>
        <v>8</v>
      </c>
      <c r="V47" s="189">
        <v>6</v>
      </c>
      <c r="W47" s="189"/>
      <c r="X47" s="189">
        <f t="shared" si="14"/>
        <v>6</v>
      </c>
      <c r="Y47" s="189">
        <v>6</v>
      </c>
      <c r="Z47" s="189"/>
      <c r="AA47" s="189">
        <f t="shared" si="15"/>
        <v>6</v>
      </c>
      <c r="AB47" s="190">
        <f t="shared" si="7"/>
        <v>6.62</v>
      </c>
      <c r="AC47" s="191" t="str">
        <f t="shared" si="8"/>
        <v>TB.Khá</v>
      </c>
    </row>
    <row r="48" spans="1:29" s="131" customFormat="1" ht="25.5" customHeight="1">
      <c r="A48" s="150">
        <v>46</v>
      </c>
      <c r="B48" s="152" t="s">
        <v>161</v>
      </c>
      <c r="C48" s="153" t="s">
        <v>158</v>
      </c>
      <c r="D48" s="150" t="s">
        <v>281</v>
      </c>
      <c r="E48" s="150" t="s">
        <v>59</v>
      </c>
      <c r="F48" s="154" t="s">
        <v>0</v>
      </c>
      <c r="G48" s="189">
        <v>7</v>
      </c>
      <c r="H48" s="189"/>
      <c r="I48" s="189">
        <f t="shared" si="9"/>
        <v>7</v>
      </c>
      <c r="J48" s="189">
        <v>5</v>
      </c>
      <c r="K48" s="189"/>
      <c r="L48" s="189">
        <f t="shared" si="10"/>
        <v>5</v>
      </c>
      <c r="M48" s="189">
        <v>5</v>
      </c>
      <c r="N48" s="189"/>
      <c r="O48" s="189">
        <f t="shared" si="11"/>
        <v>5</v>
      </c>
      <c r="P48" s="189">
        <v>5</v>
      </c>
      <c r="Q48" s="189"/>
      <c r="R48" s="189">
        <f t="shared" si="12"/>
        <v>5</v>
      </c>
      <c r="S48" s="189">
        <v>7</v>
      </c>
      <c r="T48" s="189"/>
      <c r="U48" s="189">
        <f t="shared" si="13"/>
        <v>7</v>
      </c>
      <c r="V48" s="189">
        <v>5</v>
      </c>
      <c r="W48" s="189"/>
      <c r="X48" s="189">
        <f t="shared" si="14"/>
        <v>5</v>
      </c>
      <c r="Y48" s="189">
        <v>5</v>
      </c>
      <c r="Z48" s="189"/>
      <c r="AA48" s="189">
        <f t="shared" si="15"/>
        <v>5</v>
      </c>
      <c r="AB48" s="190">
        <f t="shared" si="7"/>
        <v>5.86</v>
      </c>
      <c r="AC48" s="191" t="str">
        <f t="shared" si="8"/>
        <v>Trung Bình</v>
      </c>
    </row>
    <row r="49" spans="1:29" s="131" customFormat="1" ht="25.5" customHeight="1">
      <c r="A49" s="144">
        <v>47</v>
      </c>
      <c r="B49" s="152" t="s">
        <v>162</v>
      </c>
      <c r="C49" s="153" t="s">
        <v>163</v>
      </c>
      <c r="D49" s="150" t="s">
        <v>282</v>
      </c>
      <c r="E49" s="150" t="s">
        <v>164</v>
      </c>
      <c r="F49" s="154" t="s">
        <v>38</v>
      </c>
      <c r="G49" s="189">
        <v>4</v>
      </c>
      <c r="H49" s="189">
        <v>5</v>
      </c>
      <c r="I49" s="189">
        <f t="shared" si="9"/>
        <v>5</v>
      </c>
      <c r="J49" s="189">
        <v>4</v>
      </c>
      <c r="K49" s="189">
        <v>5</v>
      </c>
      <c r="L49" s="189">
        <f t="shared" si="10"/>
        <v>5</v>
      </c>
      <c r="M49" s="189">
        <v>4</v>
      </c>
      <c r="N49" s="189">
        <v>8</v>
      </c>
      <c r="O49" s="189">
        <f t="shared" si="11"/>
        <v>8</v>
      </c>
      <c r="P49" s="189">
        <v>6</v>
      </c>
      <c r="Q49" s="189"/>
      <c r="R49" s="189">
        <f t="shared" si="12"/>
        <v>6</v>
      </c>
      <c r="S49" s="189">
        <v>6</v>
      </c>
      <c r="T49" s="189"/>
      <c r="U49" s="189">
        <f t="shared" si="13"/>
        <v>6</v>
      </c>
      <c r="V49" s="189">
        <v>6</v>
      </c>
      <c r="W49" s="189"/>
      <c r="X49" s="189">
        <f t="shared" si="14"/>
        <v>6</v>
      </c>
      <c r="Y49" s="189">
        <v>8</v>
      </c>
      <c r="Z49" s="189"/>
      <c r="AA49" s="189">
        <f t="shared" si="15"/>
        <v>8</v>
      </c>
      <c r="AB49" s="190">
        <f t="shared" si="7"/>
        <v>5.9</v>
      </c>
      <c r="AC49" s="191" t="str">
        <f t="shared" si="8"/>
        <v>Trung Bình</v>
      </c>
    </row>
    <row r="50" spans="1:29" s="131" customFormat="1" ht="25.5" customHeight="1">
      <c r="A50" s="150">
        <v>48</v>
      </c>
      <c r="B50" s="152" t="s">
        <v>165</v>
      </c>
      <c r="C50" s="153" t="s">
        <v>166</v>
      </c>
      <c r="D50" s="150" t="s">
        <v>283</v>
      </c>
      <c r="E50" s="150" t="s">
        <v>167</v>
      </c>
      <c r="F50" s="154" t="s">
        <v>4</v>
      </c>
      <c r="G50" s="189">
        <v>4</v>
      </c>
      <c r="H50" s="189">
        <v>5</v>
      </c>
      <c r="I50" s="189">
        <f t="shared" si="9"/>
        <v>5</v>
      </c>
      <c r="J50" s="189">
        <v>7</v>
      </c>
      <c r="K50" s="189"/>
      <c r="L50" s="189">
        <f t="shared" si="10"/>
        <v>7</v>
      </c>
      <c r="M50" s="196">
        <v>8</v>
      </c>
      <c r="N50" s="189"/>
      <c r="O50" s="189">
        <f t="shared" si="11"/>
        <v>8</v>
      </c>
      <c r="P50" s="189">
        <v>7</v>
      </c>
      <c r="Q50" s="189"/>
      <c r="R50" s="189">
        <f t="shared" si="12"/>
        <v>7</v>
      </c>
      <c r="S50" s="189">
        <v>7</v>
      </c>
      <c r="T50" s="189"/>
      <c r="U50" s="189">
        <f t="shared" si="13"/>
        <v>7</v>
      </c>
      <c r="V50" s="189">
        <v>6</v>
      </c>
      <c r="W50" s="189"/>
      <c r="X50" s="189">
        <f t="shared" si="14"/>
        <v>6</v>
      </c>
      <c r="Y50" s="189">
        <v>7</v>
      </c>
      <c r="Z50" s="189"/>
      <c r="AA50" s="189">
        <f t="shared" si="15"/>
        <v>7</v>
      </c>
      <c r="AB50" s="190">
        <f t="shared" si="7"/>
        <v>6.52</v>
      </c>
      <c r="AC50" s="191" t="str">
        <f t="shared" si="8"/>
        <v>TB.Khá</v>
      </c>
    </row>
    <row r="51" spans="1:29" s="131" customFormat="1" ht="25.5" customHeight="1">
      <c r="A51" s="144">
        <v>49</v>
      </c>
      <c r="B51" s="152" t="s">
        <v>168</v>
      </c>
      <c r="C51" s="153" t="s">
        <v>169</v>
      </c>
      <c r="D51" s="150" t="s">
        <v>284</v>
      </c>
      <c r="E51" s="150" t="s">
        <v>90</v>
      </c>
      <c r="F51" s="154" t="s">
        <v>1</v>
      </c>
      <c r="G51" s="189">
        <v>6</v>
      </c>
      <c r="H51" s="189"/>
      <c r="I51" s="189">
        <f t="shared" si="9"/>
        <v>6</v>
      </c>
      <c r="J51" s="189">
        <v>5</v>
      </c>
      <c r="K51" s="189"/>
      <c r="L51" s="189">
        <f t="shared" si="10"/>
        <v>5</v>
      </c>
      <c r="M51" s="189">
        <v>9</v>
      </c>
      <c r="N51" s="189"/>
      <c r="O51" s="189">
        <f t="shared" si="11"/>
        <v>9</v>
      </c>
      <c r="P51" s="189">
        <v>7</v>
      </c>
      <c r="Q51" s="189"/>
      <c r="R51" s="189">
        <f t="shared" si="12"/>
        <v>7</v>
      </c>
      <c r="S51" s="189">
        <v>8</v>
      </c>
      <c r="T51" s="189"/>
      <c r="U51" s="189">
        <f t="shared" si="13"/>
        <v>8</v>
      </c>
      <c r="V51" s="189">
        <v>7</v>
      </c>
      <c r="W51" s="189"/>
      <c r="X51" s="189">
        <f t="shared" si="14"/>
        <v>7</v>
      </c>
      <c r="Y51" s="189">
        <v>5</v>
      </c>
      <c r="Z51" s="189"/>
      <c r="AA51" s="189">
        <f t="shared" si="15"/>
        <v>5</v>
      </c>
      <c r="AB51" s="190">
        <f t="shared" si="7"/>
        <v>6.95</v>
      </c>
      <c r="AC51" s="191" t="str">
        <f t="shared" si="8"/>
        <v>TB.Khá</v>
      </c>
    </row>
    <row r="52" spans="1:29" s="131" customFormat="1" ht="25.5" customHeight="1">
      <c r="A52" s="150">
        <v>50</v>
      </c>
      <c r="B52" s="152" t="s">
        <v>170</v>
      </c>
      <c r="C52" s="153" t="s">
        <v>171</v>
      </c>
      <c r="D52" s="150" t="s">
        <v>285</v>
      </c>
      <c r="E52" s="150" t="s">
        <v>172</v>
      </c>
      <c r="F52" s="154" t="s">
        <v>0</v>
      </c>
      <c r="G52" s="189">
        <v>5</v>
      </c>
      <c r="H52" s="189"/>
      <c r="I52" s="189">
        <f t="shared" si="9"/>
        <v>5</v>
      </c>
      <c r="J52" s="189">
        <v>5</v>
      </c>
      <c r="K52" s="189"/>
      <c r="L52" s="189">
        <f t="shared" si="10"/>
        <v>5</v>
      </c>
      <c r="M52" s="189">
        <v>3</v>
      </c>
      <c r="N52" s="189">
        <v>6</v>
      </c>
      <c r="O52" s="189">
        <f t="shared" si="11"/>
        <v>6</v>
      </c>
      <c r="P52" s="189">
        <v>6</v>
      </c>
      <c r="Q52" s="189"/>
      <c r="R52" s="189">
        <f t="shared" si="12"/>
        <v>6</v>
      </c>
      <c r="S52" s="189">
        <v>9</v>
      </c>
      <c r="T52" s="189"/>
      <c r="U52" s="189">
        <f t="shared" si="13"/>
        <v>9</v>
      </c>
      <c r="V52" s="189">
        <v>6</v>
      </c>
      <c r="W52" s="189"/>
      <c r="X52" s="189">
        <f t="shared" si="14"/>
        <v>6</v>
      </c>
      <c r="Y52" s="189">
        <v>5</v>
      </c>
      <c r="Z52" s="189"/>
      <c r="AA52" s="189">
        <f t="shared" si="15"/>
        <v>5</v>
      </c>
      <c r="AB52" s="190">
        <f t="shared" si="7"/>
        <v>6.19</v>
      </c>
      <c r="AC52" s="191" t="str">
        <f t="shared" si="8"/>
        <v>TB.Khá</v>
      </c>
    </row>
    <row r="53" spans="1:29" s="131" customFormat="1" ht="25.5" customHeight="1">
      <c r="A53" s="144">
        <v>51</v>
      </c>
      <c r="B53" s="152" t="s">
        <v>173</v>
      </c>
      <c r="C53" s="153" t="s">
        <v>43</v>
      </c>
      <c r="D53" s="150" t="s">
        <v>286</v>
      </c>
      <c r="E53" s="150" t="s">
        <v>174</v>
      </c>
      <c r="F53" s="154" t="s">
        <v>5</v>
      </c>
      <c r="G53" s="189">
        <v>3</v>
      </c>
      <c r="H53" s="189"/>
      <c r="I53" s="189">
        <f t="shared" si="9"/>
        <v>3</v>
      </c>
      <c r="J53" s="189">
        <v>4</v>
      </c>
      <c r="K53" s="189">
        <v>5</v>
      </c>
      <c r="L53" s="189">
        <f t="shared" si="10"/>
        <v>5</v>
      </c>
      <c r="M53" s="189">
        <v>5</v>
      </c>
      <c r="N53" s="189"/>
      <c r="O53" s="189">
        <f t="shared" si="11"/>
        <v>5</v>
      </c>
      <c r="P53" s="189">
        <v>3</v>
      </c>
      <c r="Q53" s="189">
        <v>6</v>
      </c>
      <c r="R53" s="189">
        <f t="shared" si="12"/>
        <v>6</v>
      </c>
      <c r="S53" s="189">
        <v>9</v>
      </c>
      <c r="T53" s="189"/>
      <c r="U53" s="189">
        <f t="shared" si="13"/>
        <v>9</v>
      </c>
      <c r="V53" s="189">
        <v>4</v>
      </c>
      <c r="W53" s="189">
        <v>5</v>
      </c>
      <c r="X53" s="189">
        <f t="shared" si="14"/>
        <v>5</v>
      </c>
      <c r="Y53" s="189">
        <v>7</v>
      </c>
      <c r="Z53" s="189"/>
      <c r="AA53" s="189">
        <f t="shared" si="15"/>
        <v>7</v>
      </c>
      <c r="AB53" s="190">
        <f t="shared" si="7"/>
        <v>5.43</v>
      </c>
      <c r="AC53" s="191" t="str">
        <f t="shared" si="8"/>
        <v>Trung Bình</v>
      </c>
    </row>
    <row r="54" spans="1:29" s="131" customFormat="1" ht="25.5" customHeight="1">
      <c r="A54" s="150">
        <v>52</v>
      </c>
      <c r="B54" s="152" t="s">
        <v>170</v>
      </c>
      <c r="C54" s="153" t="s">
        <v>175</v>
      </c>
      <c r="D54" s="150" t="s">
        <v>287</v>
      </c>
      <c r="E54" s="150" t="s">
        <v>176</v>
      </c>
      <c r="F54" s="154" t="s">
        <v>24</v>
      </c>
      <c r="G54" s="189">
        <v>7</v>
      </c>
      <c r="H54" s="189"/>
      <c r="I54" s="189">
        <f t="shared" si="9"/>
        <v>7</v>
      </c>
      <c r="J54" s="189">
        <v>5</v>
      </c>
      <c r="K54" s="189"/>
      <c r="L54" s="189">
        <f t="shared" si="10"/>
        <v>5</v>
      </c>
      <c r="M54" s="189">
        <v>4</v>
      </c>
      <c r="N54" s="189">
        <v>6</v>
      </c>
      <c r="O54" s="189">
        <f t="shared" si="11"/>
        <v>6</v>
      </c>
      <c r="P54" s="189">
        <v>7</v>
      </c>
      <c r="Q54" s="189"/>
      <c r="R54" s="189">
        <f t="shared" si="12"/>
        <v>7</v>
      </c>
      <c r="S54" s="189">
        <v>7</v>
      </c>
      <c r="T54" s="189"/>
      <c r="U54" s="189">
        <f t="shared" si="13"/>
        <v>7</v>
      </c>
      <c r="V54" s="189">
        <v>8</v>
      </c>
      <c r="W54" s="189"/>
      <c r="X54" s="189">
        <f t="shared" si="14"/>
        <v>8</v>
      </c>
      <c r="Y54" s="189">
        <v>5</v>
      </c>
      <c r="Z54" s="189"/>
      <c r="AA54" s="189">
        <f t="shared" si="15"/>
        <v>5</v>
      </c>
      <c r="AB54" s="190">
        <f t="shared" si="7"/>
        <v>6.71</v>
      </c>
      <c r="AC54" s="191" t="str">
        <f t="shared" si="8"/>
        <v>TB.Khá</v>
      </c>
    </row>
    <row r="55" spans="1:29" s="131" customFormat="1" ht="25.5" customHeight="1">
      <c r="A55" s="144">
        <v>53</v>
      </c>
      <c r="B55" s="152" t="s">
        <v>177</v>
      </c>
      <c r="C55" s="153" t="s">
        <v>178</v>
      </c>
      <c r="D55" s="150" t="s">
        <v>288</v>
      </c>
      <c r="E55" s="150" t="s">
        <v>179</v>
      </c>
      <c r="F55" s="154" t="s">
        <v>109</v>
      </c>
      <c r="G55" s="189">
        <v>7</v>
      </c>
      <c r="H55" s="189"/>
      <c r="I55" s="189">
        <f t="shared" si="9"/>
        <v>7</v>
      </c>
      <c r="J55" s="189">
        <v>3</v>
      </c>
      <c r="K55" s="189">
        <v>5</v>
      </c>
      <c r="L55" s="189">
        <f t="shared" si="10"/>
        <v>5</v>
      </c>
      <c r="M55" s="189">
        <v>2</v>
      </c>
      <c r="N55" s="189">
        <v>5</v>
      </c>
      <c r="O55" s="189">
        <f t="shared" si="11"/>
        <v>5</v>
      </c>
      <c r="P55" s="189">
        <v>4</v>
      </c>
      <c r="Q55" s="189">
        <v>6</v>
      </c>
      <c r="R55" s="189">
        <f t="shared" si="12"/>
        <v>6</v>
      </c>
      <c r="S55" s="189">
        <v>8</v>
      </c>
      <c r="T55" s="189"/>
      <c r="U55" s="189">
        <f t="shared" si="13"/>
        <v>8</v>
      </c>
      <c r="V55" s="189">
        <v>6</v>
      </c>
      <c r="W55" s="189"/>
      <c r="X55" s="189">
        <f t="shared" si="14"/>
        <v>6</v>
      </c>
      <c r="Y55" s="189">
        <v>5</v>
      </c>
      <c r="Z55" s="189"/>
      <c r="AA55" s="189">
        <f t="shared" si="15"/>
        <v>5</v>
      </c>
      <c r="AB55" s="190">
        <f t="shared" si="7"/>
        <v>6.33</v>
      </c>
      <c r="AC55" s="191" t="str">
        <f t="shared" si="8"/>
        <v>TB.Khá</v>
      </c>
    </row>
    <row r="56" spans="1:29" s="131" customFormat="1" ht="25.5" customHeight="1">
      <c r="A56" s="150">
        <v>54</v>
      </c>
      <c r="B56" s="152" t="s">
        <v>180</v>
      </c>
      <c r="C56" s="153" t="s">
        <v>181</v>
      </c>
      <c r="D56" s="150" t="s">
        <v>289</v>
      </c>
      <c r="E56" s="150" t="s">
        <v>29</v>
      </c>
      <c r="F56" s="154" t="s">
        <v>97</v>
      </c>
      <c r="G56" s="189">
        <v>4</v>
      </c>
      <c r="H56" s="189">
        <v>5</v>
      </c>
      <c r="I56" s="189">
        <f t="shared" si="9"/>
        <v>5</v>
      </c>
      <c r="J56" s="189">
        <v>5</v>
      </c>
      <c r="K56" s="189"/>
      <c r="L56" s="189">
        <f t="shared" si="10"/>
        <v>5</v>
      </c>
      <c r="M56" s="189">
        <v>5</v>
      </c>
      <c r="N56" s="189"/>
      <c r="O56" s="189">
        <f t="shared" si="11"/>
        <v>5</v>
      </c>
      <c r="P56" s="189">
        <v>5</v>
      </c>
      <c r="Q56" s="189"/>
      <c r="R56" s="189">
        <f t="shared" si="12"/>
        <v>5</v>
      </c>
      <c r="S56" s="189">
        <v>4</v>
      </c>
      <c r="T56" s="189">
        <v>5</v>
      </c>
      <c r="U56" s="189">
        <f t="shared" si="13"/>
        <v>5</v>
      </c>
      <c r="V56" s="189">
        <v>5</v>
      </c>
      <c r="W56" s="189"/>
      <c r="X56" s="189">
        <f t="shared" si="14"/>
        <v>5</v>
      </c>
      <c r="Y56" s="189">
        <v>5</v>
      </c>
      <c r="Z56" s="189"/>
      <c r="AA56" s="189">
        <f t="shared" si="15"/>
        <v>5</v>
      </c>
      <c r="AB56" s="190">
        <f t="shared" si="7"/>
        <v>5</v>
      </c>
      <c r="AC56" s="191" t="str">
        <f t="shared" si="8"/>
        <v>Trung Bình</v>
      </c>
    </row>
    <row r="57" spans="1:29" s="131" customFormat="1" ht="25.5" customHeight="1">
      <c r="A57" s="144">
        <v>55</v>
      </c>
      <c r="B57" s="152" t="s">
        <v>182</v>
      </c>
      <c r="C57" s="153" t="s">
        <v>181</v>
      </c>
      <c r="D57" s="150" t="s">
        <v>290</v>
      </c>
      <c r="E57" s="150" t="s">
        <v>183</v>
      </c>
      <c r="F57" s="154" t="s">
        <v>7</v>
      </c>
      <c r="G57" s="189">
        <v>7</v>
      </c>
      <c r="H57" s="189"/>
      <c r="I57" s="189">
        <f t="shared" si="9"/>
        <v>7</v>
      </c>
      <c r="J57" s="189">
        <v>6</v>
      </c>
      <c r="K57" s="189"/>
      <c r="L57" s="189">
        <f t="shared" si="10"/>
        <v>6</v>
      </c>
      <c r="M57" s="189">
        <v>7</v>
      </c>
      <c r="N57" s="189"/>
      <c r="O57" s="189">
        <f t="shared" si="11"/>
        <v>7</v>
      </c>
      <c r="P57" s="189">
        <v>8</v>
      </c>
      <c r="Q57" s="189"/>
      <c r="R57" s="189">
        <f t="shared" si="12"/>
        <v>8</v>
      </c>
      <c r="S57" s="189">
        <v>9</v>
      </c>
      <c r="T57" s="189"/>
      <c r="U57" s="189">
        <f t="shared" si="13"/>
        <v>9</v>
      </c>
      <c r="V57" s="189">
        <v>6</v>
      </c>
      <c r="W57" s="189"/>
      <c r="X57" s="189">
        <f t="shared" si="14"/>
        <v>6</v>
      </c>
      <c r="Y57" s="189">
        <v>4</v>
      </c>
      <c r="Z57" s="189">
        <v>5</v>
      </c>
      <c r="AA57" s="189">
        <f t="shared" si="15"/>
        <v>5</v>
      </c>
      <c r="AB57" s="190">
        <f t="shared" si="7"/>
        <v>7.24</v>
      </c>
      <c r="AC57" s="191" t="str">
        <f t="shared" si="8"/>
        <v>Khá</v>
      </c>
    </row>
    <row r="58" spans="1:29" s="131" customFormat="1" ht="25.5" customHeight="1">
      <c r="A58" s="150">
        <v>56</v>
      </c>
      <c r="B58" s="152" t="s">
        <v>82</v>
      </c>
      <c r="C58" s="153" t="s">
        <v>184</v>
      </c>
      <c r="D58" s="150" t="s">
        <v>291</v>
      </c>
      <c r="E58" s="150" t="s">
        <v>185</v>
      </c>
      <c r="F58" s="154" t="s">
        <v>41</v>
      </c>
      <c r="G58" s="189">
        <v>6</v>
      </c>
      <c r="H58" s="189"/>
      <c r="I58" s="189">
        <f t="shared" si="9"/>
        <v>6</v>
      </c>
      <c r="J58" s="189">
        <v>3</v>
      </c>
      <c r="K58" s="195">
        <v>6</v>
      </c>
      <c r="L58" s="189">
        <f t="shared" si="10"/>
        <v>6</v>
      </c>
      <c r="M58" s="189">
        <v>6</v>
      </c>
      <c r="N58" s="189"/>
      <c r="O58" s="189">
        <f t="shared" si="11"/>
        <v>6</v>
      </c>
      <c r="P58" s="189">
        <v>7</v>
      </c>
      <c r="Q58" s="189"/>
      <c r="R58" s="189">
        <f t="shared" si="12"/>
        <v>7</v>
      </c>
      <c r="S58" s="189">
        <v>8</v>
      </c>
      <c r="T58" s="189"/>
      <c r="U58" s="189">
        <f t="shared" si="13"/>
        <v>8</v>
      </c>
      <c r="V58" s="189">
        <v>5</v>
      </c>
      <c r="W58" s="189"/>
      <c r="X58" s="189">
        <f t="shared" si="14"/>
        <v>5</v>
      </c>
      <c r="Y58" s="189">
        <v>5</v>
      </c>
      <c r="Z58" s="189"/>
      <c r="AA58" s="189">
        <f t="shared" si="15"/>
        <v>5</v>
      </c>
      <c r="AB58" s="190">
        <f t="shared" si="7"/>
        <v>6.38</v>
      </c>
      <c r="AC58" s="191" t="str">
        <f t="shared" si="8"/>
        <v>TB.Khá</v>
      </c>
    </row>
    <row r="59" spans="1:29" s="131" customFormat="1" ht="25.5" customHeight="1">
      <c r="A59" s="144">
        <v>57</v>
      </c>
      <c r="B59" s="152" t="s">
        <v>189</v>
      </c>
      <c r="C59" s="153" t="s">
        <v>190</v>
      </c>
      <c r="D59" s="150" t="s">
        <v>293</v>
      </c>
      <c r="E59" s="150" t="s">
        <v>27</v>
      </c>
      <c r="F59" s="154" t="s">
        <v>6</v>
      </c>
      <c r="G59" s="189">
        <v>4</v>
      </c>
      <c r="H59" s="189">
        <v>5</v>
      </c>
      <c r="I59" s="189">
        <f t="shared" si="9"/>
        <v>5</v>
      </c>
      <c r="J59" s="189">
        <v>5</v>
      </c>
      <c r="K59" s="189"/>
      <c r="L59" s="189">
        <f t="shared" si="10"/>
        <v>5</v>
      </c>
      <c r="M59" s="189">
        <v>9</v>
      </c>
      <c r="N59" s="189"/>
      <c r="O59" s="189">
        <f t="shared" si="11"/>
        <v>9</v>
      </c>
      <c r="P59" s="189">
        <v>7</v>
      </c>
      <c r="Q59" s="189"/>
      <c r="R59" s="189">
        <f t="shared" si="12"/>
        <v>7</v>
      </c>
      <c r="S59" s="189">
        <v>8</v>
      </c>
      <c r="T59" s="189"/>
      <c r="U59" s="189">
        <f t="shared" si="13"/>
        <v>8</v>
      </c>
      <c r="V59" s="189">
        <v>4</v>
      </c>
      <c r="W59" s="189">
        <v>7</v>
      </c>
      <c r="X59" s="189">
        <f t="shared" si="14"/>
        <v>7</v>
      </c>
      <c r="Y59" s="189">
        <v>7</v>
      </c>
      <c r="Z59" s="189"/>
      <c r="AA59" s="189">
        <f t="shared" si="15"/>
        <v>7</v>
      </c>
      <c r="AB59" s="190">
        <f t="shared" si="7"/>
        <v>6.71</v>
      </c>
      <c r="AC59" s="191" t="str">
        <f t="shared" si="8"/>
        <v>TB.Khá</v>
      </c>
    </row>
    <row r="60" spans="1:29" s="131" customFormat="1" ht="25.5" customHeight="1">
      <c r="A60" s="150">
        <v>58</v>
      </c>
      <c r="B60" s="152" t="s">
        <v>191</v>
      </c>
      <c r="C60" s="153" t="s">
        <v>192</v>
      </c>
      <c r="D60" s="150" t="s">
        <v>294</v>
      </c>
      <c r="E60" s="150" t="s">
        <v>106</v>
      </c>
      <c r="F60" s="154" t="s">
        <v>1</v>
      </c>
      <c r="G60" s="189">
        <v>6</v>
      </c>
      <c r="H60" s="189"/>
      <c r="I60" s="189">
        <f t="shared" si="9"/>
        <v>6</v>
      </c>
      <c r="J60" s="189">
        <v>5</v>
      </c>
      <c r="K60" s="189"/>
      <c r="L60" s="189">
        <f t="shared" si="10"/>
        <v>5</v>
      </c>
      <c r="M60" s="189">
        <v>9</v>
      </c>
      <c r="N60" s="189"/>
      <c r="O60" s="189">
        <f t="shared" si="11"/>
        <v>9</v>
      </c>
      <c r="P60" s="189">
        <v>5</v>
      </c>
      <c r="Q60" s="189"/>
      <c r="R60" s="189">
        <f t="shared" si="12"/>
        <v>5</v>
      </c>
      <c r="S60" s="189">
        <v>8</v>
      </c>
      <c r="T60" s="189"/>
      <c r="U60" s="189">
        <f t="shared" si="13"/>
        <v>8</v>
      </c>
      <c r="V60" s="189">
        <v>5</v>
      </c>
      <c r="W60" s="189"/>
      <c r="X60" s="189">
        <f t="shared" si="14"/>
        <v>5</v>
      </c>
      <c r="Y60" s="189">
        <v>5</v>
      </c>
      <c r="Z60" s="189"/>
      <c r="AA60" s="189">
        <f t="shared" si="15"/>
        <v>5</v>
      </c>
      <c r="AB60" s="190">
        <f t="shared" si="7"/>
        <v>6.38</v>
      </c>
      <c r="AC60" s="191" t="str">
        <f t="shared" si="8"/>
        <v>TB.Khá</v>
      </c>
    </row>
    <row r="61" spans="1:29" s="131" customFormat="1" ht="25.5" customHeight="1">
      <c r="A61" s="144">
        <v>59</v>
      </c>
      <c r="B61" s="152" t="s">
        <v>63</v>
      </c>
      <c r="C61" s="153" t="s">
        <v>193</v>
      </c>
      <c r="D61" s="150" t="s">
        <v>295</v>
      </c>
      <c r="E61" s="150" t="s">
        <v>194</v>
      </c>
      <c r="F61" s="154" t="s">
        <v>109</v>
      </c>
      <c r="G61" s="189">
        <v>7</v>
      </c>
      <c r="H61" s="189"/>
      <c r="I61" s="189">
        <f t="shared" si="9"/>
        <v>7</v>
      </c>
      <c r="J61" s="189">
        <v>6</v>
      </c>
      <c r="K61" s="189"/>
      <c r="L61" s="189">
        <f t="shared" si="10"/>
        <v>6</v>
      </c>
      <c r="M61" s="189">
        <v>5</v>
      </c>
      <c r="N61" s="189"/>
      <c r="O61" s="189">
        <f t="shared" si="11"/>
        <v>5</v>
      </c>
      <c r="P61" s="189">
        <v>6</v>
      </c>
      <c r="Q61" s="189"/>
      <c r="R61" s="189">
        <f t="shared" si="12"/>
        <v>6</v>
      </c>
      <c r="S61" s="189">
        <v>8</v>
      </c>
      <c r="T61" s="189"/>
      <c r="U61" s="189">
        <f t="shared" si="13"/>
        <v>8</v>
      </c>
      <c r="V61" s="189">
        <v>5</v>
      </c>
      <c r="W61" s="189"/>
      <c r="X61" s="189">
        <f t="shared" si="14"/>
        <v>5</v>
      </c>
      <c r="Y61" s="189">
        <v>4</v>
      </c>
      <c r="Z61" s="189">
        <v>4</v>
      </c>
      <c r="AA61" s="189">
        <f t="shared" si="15"/>
        <v>4</v>
      </c>
      <c r="AB61" s="190">
        <f t="shared" si="7"/>
        <v>6.33</v>
      </c>
      <c r="AC61" s="191" t="str">
        <f t="shared" si="8"/>
        <v>TB.Khá</v>
      </c>
    </row>
    <row r="62" spans="1:29" s="131" customFormat="1" ht="25.5" customHeight="1">
      <c r="A62" s="150">
        <v>60</v>
      </c>
      <c r="B62" s="152" t="s">
        <v>35</v>
      </c>
      <c r="C62" s="153" t="s">
        <v>193</v>
      </c>
      <c r="D62" s="150" t="s">
        <v>296</v>
      </c>
      <c r="E62" s="150" t="s">
        <v>195</v>
      </c>
      <c r="F62" s="154" t="s">
        <v>109</v>
      </c>
      <c r="G62" s="189">
        <v>9</v>
      </c>
      <c r="H62" s="189"/>
      <c r="I62" s="189">
        <f t="shared" si="9"/>
        <v>9</v>
      </c>
      <c r="J62" s="189">
        <v>5</v>
      </c>
      <c r="K62" s="189"/>
      <c r="L62" s="189">
        <f t="shared" si="10"/>
        <v>5</v>
      </c>
      <c r="M62" s="189">
        <v>3</v>
      </c>
      <c r="N62" s="189">
        <v>7</v>
      </c>
      <c r="O62" s="189">
        <f t="shared" si="11"/>
        <v>7</v>
      </c>
      <c r="P62" s="189">
        <v>7</v>
      </c>
      <c r="Q62" s="189"/>
      <c r="R62" s="189">
        <f t="shared" si="12"/>
        <v>7</v>
      </c>
      <c r="S62" s="189">
        <v>7</v>
      </c>
      <c r="T62" s="189"/>
      <c r="U62" s="189">
        <f t="shared" si="13"/>
        <v>7</v>
      </c>
      <c r="V62" s="189">
        <v>7</v>
      </c>
      <c r="W62" s="189"/>
      <c r="X62" s="189">
        <f t="shared" si="14"/>
        <v>7</v>
      </c>
      <c r="Y62" s="189">
        <v>3</v>
      </c>
      <c r="Z62" s="189">
        <v>4</v>
      </c>
      <c r="AA62" s="189">
        <f t="shared" si="15"/>
        <v>4</v>
      </c>
      <c r="AB62" s="190">
        <f t="shared" si="7"/>
        <v>7.19</v>
      </c>
      <c r="AC62" s="191" t="str">
        <f t="shared" si="8"/>
        <v>Khá</v>
      </c>
    </row>
    <row r="63" spans="1:29" s="131" customFormat="1" ht="25.5" customHeight="1">
      <c r="A63" s="144">
        <v>61</v>
      </c>
      <c r="B63" s="152" t="s">
        <v>200</v>
      </c>
      <c r="C63" s="153" t="s">
        <v>197</v>
      </c>
      <c r="D63" s="150" t="s">
        <v>298</v>
      </c>
      <c r="E63" s="150" t="s">
        <v>201</v>
      </c>
      <c r="F63" s="154" t="s">
        <v>8</v>
      </c>
      <c r="G63" s="189">
        <v>6</v>
      </c>
      <c r="H63" s="189"/>
      <c r="I63" s="189">
        <f aca="true" t="shared" si="16" ref="I63:I71">IF(H63="",G63,IF(G63&gt;=5,H63,MAX(G63,H63)))</f>
        <v>6</v>
      </c>
      <c r="J63" s="189">
        <v>6</v>
      </c>
      <c r="K63" s="189"/>
      <c r="L63" s="189">
        <f aca="true" t="shared" si="17" ref="L63:L71">IF(K63="",J63,IF(J63&gt;=5,K63,MAX(J63,K63)))</f>
        <v>6</v>
      </c>
      <c r="M63" s="189">
        <v>3</v>
      </c>
      <c r="N63" s="189">
        <v>6</v>
      </c>
      <c r="O63" s="189">
        <f aca="true" t="shared" si="18" ref="O63:O71">IF(N63="",M63,IF(M63&gt;=5,N63,MAX(M63,N63)))</f>
        <v>6</v>
      </c>
      <c r="P63" s="189">
        <v>6</v>
      </c>
      <c r="Q63" s="189"/>
      <c r="R63" s="189">
        <f aca="true" t="shared" si="19" ref="R63:R71">IF(Q63="",P63,IF(P63&gt;=5,Q63,MAX(P63,Q63)))</f>
        <v>6</v>
      </c>
      <c r="S63" s="189">
        <v>9</v>
      </c>
      <c r="T63" s="189"/>
      <c r="U63" s="189">
        <f aca="true" t="shared" si="20" ref="U63:U71">IF(T63="",S63,IF(S63&gt;=5,T63,MAX(S63,T63)))</f>
        <v>9</v>
      </c>
      <c r="V63" s="189">
        <v>5</v>
      </c>
      <c r="W63" s="189"/>
      <c r="X63" s="189">
        <f aca="true" t="shared" si="21" ref="X63:X71">IF(W63="",V63,IF(V63&gt;=5,W63,MAX(V63,W63)))</f>
        <v>5</v>
      </c>
      <c r="Y63" s="189">
        <v>4</v>
      </c>
      <c r="Z63" s="189">
        <v>5</v>
      </c>
      <c r="AA63" s="189">
        <f aca="true" t="shared" si="22" ref="AA63:AA71">IF(Z63="",Y63,IF(Y63&gt;=5,Z63,MAX(Y63,Z63)))</f>
        <v>5</v>
      </c>
      <c r="AB63" s="190">
        <f t="shared" si="7"/>
        <v>6.43</v>
      </c>
      <c r="AC63" s="191" t="str">
        <f t="shared" si="8"/>
        <v>TB.Khá</v>
      </c>
    </row>
    <row r="64" spans="1:29" s="131" customFormat="1" ht="25.5" customHeight="1">
      <c r="A64" s="150">
        <v>62</v>
      </c>
      <c r="B64" s="152" t="s">
        <v>202</v>
      </c>
      <c r="C64" s="153" t="s">
        <v>197</v>
      </c>
      <c r="D64" s="150" t="s">
        <v>299</v>
      </c>
      <c r="E64" s="150" t="s">
        <v>203</v>
      </c>
      <c r="F64" s="154" t="s">
        <v>32</v>
      </c>
      <c r="G64" s="189">
        <v>5</v>
      </c>
      <c r="H64" s="189"/>
      <c r="I64" s="189">
        <f t="shared" si="16"/>
        <v>5</v>
      </c>
      <c r="J64" s="189">
        <v>5</v>
      </c>
      <c r="K64" s="189"/>
      <c r="L64" s="189">
        <f t="shared" si="17"/>
        <v>5</v>
      </c>
      <c r="M64" s="189">
        <v>7</v>
      </c>
      <c r="N64" s="189"/>
      <c r="O64" s="189">
        <f t="shared" si="18"/>
        <v>7</v>
      </c>
      <c r="P64" s="189">
        <v>6</v>
      </c>
      <c r="Q64" s="189"/>
      <c r="R64" s="189">
        <f t="shared" si="19"/>
        <v>6</v>
      </c>
      <c r="S64" s="189">
        <v>8</v>
      </c>
      <c r="T64" s="189"/>
      <c r="U64" s="189">
        <f t="shared" si="20"/>
        <v>8</v>
      </c>
      <c r="V64" s="189">
        <v>7</v>
      </c>
      <c r="W64" s="189"/>
      <c r="X64" s="189">
        <f t="shared" si="21"/>
        <v>7</v>
      </c>
      <c r="Y64" s="189">
        <v>5</v>
      </c>
      <c r="Z64" s="189"/>
      <c r="AA64" s="189">
        <f t="shared" si="22"/>
        <v>5</v>
      </c>
      <c r="AB64" s="190">
        <f aca="true" t="shared" si="23" ref="AB64:AB71">IF(G64="M",ROUND(SUMPRODUCT(J64:AA64,$J$2:$AA$2)/SUM($J$2:$AA$2),2),ROUND(SUMPRODUCT(G64:AA64,$G$2:$AA$2)/SUM($G$2:$AA$2),2))</f>
        <v>6.29</v>
      </c>
      <c r="AC64" s="191" t="str">
        <f aca="true" t="shared" si="24" ref="AC64:AC71">IF(AB64&gt;=9,"Xuất Sắc",IF(AB64&gt;=8,"Giỏi",IF(AB64&gt;=7,"Khá",IF(AB64&gt;=6,"TB.Khá",IF(AB64&gt;=5,"Trung Bình",IF(AB64&gt;=4,"Yếu","Kém"))))))</f>
        <v>TB.Khá</v>
      </c>
    </row>
    <row r="65" spans="1:29" s="131" customFormat="1" ht="25.5" customHeight="1">
      <c r="A65" s="144">
        <v>63</v>
      </c>
      <c r="B65" s="152" t="s">
        <v>204</v>
      </c>
      <c r="C65" s="153" t="s">
        <v>205</v>
      </c>
      <c r="D65" s="150" t="s">
        <v>300</v>
      </c>
      <c r="E65" s="150" t="s">
        <v>206</v>
      </c>
      <c r="F65" s="154" t="s">
        <v>21</v>
      </c>
      <c r="G65" s="189">
        <v>5</v>
      </c>
      <c r="H65" s="189"/>
      <c r="I65" s="189">
        <f t="shared" si="16"/>
        <v>5</v>
      </c>
      <c r="J65" s="189">
        <v>3</v>
      </c>
      <c r="K65" s="189">
        <v>5</v>
      </c>
      <c r="L65" s="189">
        <f t="shared" si="17"/>
        <v>5</v>
      </c>
      <c r="M65" s="189">
        <v>6</v>
      </c>
      <c r="N65" s="189"/>
      <c r="O65" s="189">
        <f t="shared" si="18"/>
        <v>6</v>
      </c>
      <c r="P65" s="189">
        <v>8</v>
      </c>
      <c r="Q65" s="189"/>
      <c r="R65" s="189">
        <f t="shared" si="19"/>
        <v>8</v>
      </c>
      <c r="S65" s="189">
        <v>6</v>
      </c>
      <c r="T65" s="189"/>
      <c r="U65" s="189">
        <f t="shared" si="20"/>
        <v>6</v>
      </c>
      <c r="V65" s="189">
        <v>6</v>
      </c>
      <c r="W65" s="189"/>
      <c r="X65" s="189">
        <f t="shared" si="21"/>
        <v>6</v>
      </c>
      <c r="Y65" s="189">
        <v>5</v>
      </c>
      <c r="Z65" s="189"/>
      <c r="AA65" s="189">
        <f t="shared" si="22"/>
        <v>5</v>
      </c>
      <c r="AB65" s="190">
        <f t="shared" si="23"/>
        <v>5.9</v>
      </c>
      <c r="AC65" s="191" t="str">
        <f t="shared" si="24"/>
        <v>Trung Bình</v>
      </c>
    </row>
    <row r="66" spans="1:29" s="131" customFormat="1" ht="25.5" customHeight="1">
      <c r="A66" s="150">
        <v>64</v>
      </c>
      <c r="B66" s="152" t="s">
        <v>82</v>
      </c>
      <c r="C66" s="153" t="s">
        <v>205</v>
      </c>
      <c r="D66" s="150" t="s">
        <v>301</v>
      </c>
      <c r="E66" s="150" t="s">
        <v>207</v>
      </c>
      <c r="F66" s="154" t="s">
        <v>208</v>
      </c>
      <c r="G66" s="189">
        <v>8</v>
      </c>
      <c r="H66" s="189"/>
      <c r="I66" s="189">
        <f t="shared" si="16"/>
        <v>8</v>
      </c>
      <c r="J66" s="189">
        <v>7</v>
      </c>
      <c r="K66" s="189"/>
      <c r="L66" s="189">
        <f t="shared" si="17"/>
        <v>7</v>
      </c>
      <c r="M66" s="189">
        <v>9</v>
      </c>
      <c r="N66" s="189"/>
      <c r="O66" s="189">
        <f t="shared" si="18"/>
        <v>9</v>
      </c>
      <c r="P66" s="189">
        <v>7</v>
      </c>
      <c r="Q66" s="189"/>
      <c r="R66" s="189">
        <f t="shared" si="19"/>
        <v>7</v>
      </c>
      <c r="S66" s="189">
        <v>9</v>
      </c>
      <c r="T66" s="189"/>
      <c r="U66" s="189">
        <f t="shared" si="20"/>
        <v>9</v>
      </c>
      <c r="V66" s="189">
        <v>6</v>
      </c>
      <c r="W66" s="189"/>
      <c r="X66" s="189">
        <f t="shared" si="21"/>
        <v>6</v>
      </c>
      <c r="Y66" s="189">
        <v>5</v>
      </c>
      <c r="Z66" s="189"/>
      <c r="AA66" s="189">
        <f t="shared" si="22"/>
        <v>5</v>
      </c>
      <c r="AB66" s="190">
        <f t="shared" si="23"/>
        <v>7.76</v>
      </c>
      <c r="AC66" s="191" t="str">
        <f t="shared" si="24"/>
        <v>Khá</v>
      </c>
    </row>
    <row r="67" spans="1:29" s="131" customFormat="1" ht="25.5" customHeight="1">
      <c r="A67" s="144">
        <v>65</v>
      </c>
      <c r="B67" s="152" t="s">
        <v>209</v>
      </c>
      <c r="C67" s="153" t="s">
        <v>205</v>
      </c>
      <c r="D67" s="150" t="s">
        <v>302</v>
      </c>
      <c r="E67" s="150" t="s">
        <v>210</v>
      </c>
      <c r="F67" s="154" t="s">
        <v>208</v>
      </c>
      <c r="G67" s="189">
        <v>7</v>
      </c>
      <c r="H67" s="189"/>
      <c r="I67" s="189">
        <f t="shared" si="16"/>
        <v>7</v>
      </c>
      <c r="J67" s="189">
        <v>7</v>
      </c>
      <c r="K67" s="189"/>
      <c r="L67" s="189">
        <f t="shared" si="17"/>
        <v>7</v>
      </c>
      <c r="M67" s="189">
        <v>7</v>
      </c>
      <c r="N67" s="189"/>
      <c r="O67" s="189">
        <f t="shared" si="18"/>
        <v>7</v>
      </c>
      <c r="P67" s="189">
        <v>7</v>
      </c>
      <c r="Q67" s="189"/>
      <c r="R67" s="189">
        <f t="shared" si="19"/>
        <v>7</v>
      </c>
      <c r="S67" s="189">
        <v>7</v>
      </c>
      <c r="T67" s="189"/>
      <c r="U67" s="189">
        <f t="shared" si="20"/>
        <v>7</v>
      </c>
      <c r="V67" s="189">
        <v>6</v>
      </c>
      <c r="W67" s="189"/>
      <c r="X67" s="189">
        <f t="shared" si="21"/>
        <v>6</v>
      </c>
      <c r="Y67" s="189">
        <v>5</v>
      </c>
      <c r="Z67" s="189"/>
      <c r="AA67" s="189">
        <f t="shared" si="22"/>
        <v>5</v>
      </c>
      <c r="AB67" s="190">
        <f t="shared" si="23"/>
        <v>6.86</v>
      </c>
      <c r="AC67" s="191" t="str">
        <f t="shared" si="24"/>
        <v>TB.Khá</v>
      </c>
    </row>
    <row r="68" spans="1:29" s="131" customFormat="1" ht="25.5" customHeight="1">
      <c r="A68" s="150">
        <v>66</v>
      </c>
      <c r="B68" s="152" t="s">
        <v>211</v>
      </c>
      <c r="C68" s="153" t="s">
        <v>46</v>
      </c>
      <c r="D68" s="150" t="s">
        <v>303</v>
      </c>
      <c r="E68" s="150" t="s">
        <v>212</v>
      </c>
      <c r="F68" s="154" t="s">
        <v>109</v>
      </c>
      <c r="G68" s="189">
        <v>7</v>
      </c>
      <c r="H68" s="189"/>
      <c r="I68" s="189">
        <f t="shared" si="16"/>
        <v>7</v>
      </c>
      <c r="J68" s="189">
        <v>4</v>
      </c>
      <c r="K68" s="189">
        <v>5</v>
      </c>
      <c r="L68" s="189">
        <f t="shared" si="17"/>
        <v>5</v>
      </c>
      <c r="M68" s="189">
        <v>6</v>
      </c>
      <c r="N68" s="189"/>
      <c r="O68" s="189">
        <f t="shared" si="18"/>
        <v>6</v>
      </c>
      <c r="P68" s="189">
        <v>7</v>
      </c>
      <c r="Q68" s="189"/>
      <c r="R68" s="189">
        <f t="shared" si="19"/>
        <v>7</v>
      </c>
      <c r="S68" s="189">
        <v>9</v>
      </c>
      <c r="T68" s="189"/>
      <c r="U68" s="189">
        <f t="shared" si="20"/>
        <v>9</v>
      </c>
      <c r="V68" s="189">
        <v>5</v>
      </c>
      <c r="W68" s="189"/>
      <c r="X68" s="189">
        <f t="shared" si="21"/>
        <v>5</v>
      </c>
      <c r="Y68" s="189">
        <v>4</v>
      </c>
      <c r="Z68" s="189">
        <v>4</v>
      </c>
      <c r="AA68" s="189">
        <f t="shared" si="22"/>
        <v>4</v>
      </c>
      <c r="AB68" s="190">
        <f t="shared" si="23"/>
        <v>6.67</v>
      </c>
      <c r="AC68" s="191" t="str">
        <f t="shared" si="24"/>
        <v>TB.Khá</v>
      </c>
    </row>
    <row r="69" spans="1:29" s="131" customFormat="1" ht="25.5" customHeight="1">
      <c r="A69" s="144">
        <v>67</v>
      </c>
      <c r="B69" s="152" t="s">
        <v>213</v>
      </c>
      <c r="C69" s="153" t="s">
        <v>214</v>
      </c>
      <c r="D69" s="150" t="s">
        <v>304</v>
      </c>
      <c r="E69" s="150" t="s">
        <v>215</v>
      </c>
      <c r="F69" s="154" t="s">
        <v>3</v>
      </c>
      <c r="G69" s="189">
        <v>5</v>
      </c>
      <c r="H69" s="189"/>
      <c r="I69" s="189">
        <f t="shared" si="16"/>
        <v>5</v>
      </c>
      <c r="J69" s="189">
        <v>5</v>
      </c>
      <c r="K69" s="189"/>
      <c r="L69" s="189">
        <f t="shared" si="17"/>
        <v>5</v>
      </c>
      <c r="M69" s="189">
        <v>8</v>
      </c>
      <c r="N69" s="189"/>
      <c r="O69" s="189">
        <f t="shared" si="18"/>
        <v>8</v>
      </c>
      <c r="P69" s="189">
        <v>6</v>
      </c>
      <c r="Q69" s="189"/>
      <c r="R69" s="189">
        <f t="shared" si="19"/>
        <v>6</v>
      </c>
      <c r="S69" s="189">
        <v>8</v>
      </c>
      <c r="T69" s="189"/>
      <c r="U69" s="189">
        <f t="shared" si="20"/>
        <v>8</v>
      </c>
      <c r="V69" s="189">
        <v>6</v>
      </c>
      <c r="W69" s="189"/>
      <c r="X69" s="189">
        <f t="shared" si="21"/>
        <v>6</v>
      </c>
      <c r="Y69" s="189">
        <v>5</v>
      </c>
      <c r="Z69" s="189"/>
      <c r="AA69" s="189">
        <f t="shared" si="22"/>
        <v>5</v>
      </c>
      <c r="AB69" s="190">
        <f t="shared" si="23"/>
        <v>6.29</v>
      </c>
      <c r="AC69" s="191" t="str">
        <f t="shared" si="24"/>
        <v>TB.Khá</v>
      </c>
    </row>
    <row r="70" spans="1:29" s="131" customFormat="1" ht="25.5" customHeight="1">
      <c r="A70" s="150">
        <v>68</v>
      </c>
      <c r="B70" s="152" t="s">
        <v>216</v>
      </c>
      <c r="C70" s="153" t="s">
        <v>217</v>
      </c>
      <c r="D70" s="150" t="s">
        <v>305</v>
      </c>
      <c r="E70" s="150" t="s">
        <v>218</v>
      </c>
      <c r="F70" s="154" t="s">
        <v>23</v>
      </c>
      <c r="G70" s="189">
        <v>5</v>
      </c>
      <c r="H70" s="189"/>
      <c r="I70" s="189">
        <f t="shared" si="16"/>
        <v>5</v>
      </c>
      <c r="J70" s="189">
        <v>5</v>
      </c>
      <c r="K70" s="189"/>
      <c r="L70" s="189">
        <f t="shared" si="17"/>
        <v>5</v>
      </c>
      <c r="M70" s="189">
        <v>5</v>
      </c>
      <c r="N70" s="189"/>
      <c r="O70" s="189">
        <f t="shared" si="18"/>
        <v>5</v>
      </c>
      <c r="P70" s="189">
        <v>6</v>
      </c>
      <c r="Q70" s="189"/>
      <c r="R70" s="189">
        <f t="shared" si="19"/>
        <v>6</v>
      </c>
      <c r="S70" s="189">
        <v>7</v>
      </c>
      <c r="T70" s="189"/>
      <c r="U70" s="189">
        <f t="shared" si="20"/>
        <v>7</v>
      </c>
      <c r="V70" s="189">
        <v>6</v>
      </c>
      <c r="W70" s="189"/>
      <c r="X70" s="189">
        <f t="shared" si="21"/>
        <v>6</v>
      </c>
      <c r="Y70" s="189">
        <v>5</v>
      </c>
      <c r="Z70" s="189"/>
      <c r="AA70" s="189">
        <f t="shared" si="22"/>
        <v>5</v>
      </c>
      <c r="AB70" s="190">
        <f t="shared" si="23"/>
        <v>5.67</v>
      </c>
      <c r="AC70" s="191" t="str">
        <f t="shared" si="24"/>
        <v>Trung Bình</v>
      </c>
    </row>
    <row r="71" spans="1:29" s="131" customFormat="1" ht="25.5" customHeight="1">
      <c r="A71" s="144">
        <v>69</v>
      </c>
      <c r="B71" s="152" t="s">
        <v>219</v>
      </c>
      <c r="C71" s="153" t="s">
        <v>217</v>
      </c>
      <c r="D71" s="150" t="s">
        <v>306</v>
      </c>
      <c r="E71" s="150" t="s">
        <v>220</v>
      </c>
      <c r="F71" s="154" t="s">
        <v>7</v>
      </c>
      <c r="G71" s="189">
        <v>7</v>
      </c>
      <c r="H71" s="189"/>
      <c r="I71" s="189">
        <f t="shared" si="16"/>
        <v>7</v>
      </c>
      <c r="J71" s="189">
        <v>6</v>
      </c>
      <c r="K71" s="189"/>
      <c r="L71" s="189">
        <f t="shared" si="17"/>
        <v>6</v>
      </c>
      <c r="M71" s="189">
        <v>6</v>
      </c>
      <c r="N71" s="189"/>
      <c r="O71" s="189">
        <f t="shared" si="18"/>
        <v>6</v>
      </c>
      <c r="P71" s="189">
        <v>7</v>
      </c>
      <c r="Q71" s="189"/>
      <c r="R71" s="189">
        <f t="shared" si="19"/>
        <v>7</v>
      </c>
      <c r="S71" s="189">
        <v>8</v>
      </c>
      <c r="T71" s="189"/>
      <c r="U71" s="189">
        <f t="shared" si="20"/>
        <v>8</v>
      </c>
      <c r="V71" s="189">
        <v>6</v>
      </c>
      <c r="W71" s="189"/>
      <c r="X71" s="189">
        <f t="shared" si="21"/>
        <v>6</v>
      </c>
      <c r="Y71" s="189">
        <v>5</v>
      </c>
      <c r="Z71" s="189"/>
      <c r="AA71" s="189">
        <f t="shared" si="22"/>
        <v>5</v>
      </c>
      <c r="AB71" s="190">
        <f t="shared" si="23"/>
        <v>6.76</v>
      </c>
      <c r="AC71" s="191" t="str">
        <f t="shared" si="24"/>
        <v>TB.Khá</v>
      </c>
    </row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spans="2:4" ht="15.75">
      <c r="B86" s="263" t="s">
        <v>358</v>
      </c>
      <c r="C86" s="263"/>
      <c r="D86" s="263"/>
    </row>
    <row r="87" ht="15.75"/>
    <row r="88" spans="1:29" s="131" customFormat="1" ht="25.5" customHeight="1">
      <c r="A88" s="150">
        <v>5</v>
      </c>
      <c r="B88" s="223" t="s">
        <v>58</v>
      </c>
      <c r="C88" s="224" t="s">
        <v>19</v>
      </c>
      <c r="D88" s="225" t="s">
        <v>238</v>
      </c>
      <c r="E88" s="150" t="s">
        <v>59</v>
      </c>
      <c r="F88" s="154" t="s">
        <v>4</v>
      </c>
      <c r="G88" s="192">
        <v>8</v>
      </c>
      <c r="H88" s="192"/>
      <c r="I88" s="189">
        <f>IF(H88="",G88,IF(G88&gt;=5,H88,MAX(G88,H88)))</f>
        <v>8</v>
      </c>
      <c r="J88" s="192">
        <v>7</v>
      </c>
      <c r="K88" s="192"/>
      <c r="L88" s="189">
        <f>IF(K88="",J88,IF(J88&gt;=5,K88,MAX(J88,K88)))</f>
        <v>7</v>
      </c>
      <c r="M88" s="192">
        <v>7</v>
      </c>
      <c r="N88" s="192"/>
      <c r="O88" s="189">
        <f>IF(N88="",M88,IF(M88&gt;=5,N88,MAX(M88,N88)))</f>
        <v>7</v>
      </c>
      <c r="P88" s="192">
        <v>7</v>
      </c>
      <c r="Q88" s="192"/>
      <c r="R88" s="189">
        <f>IF(Q88="",P88,IF(P88&gt;=5,Q88,MAX(P88,Q88)))</f>
        <v>7</v>
      </c>
      <c r="S88" s="192">
        <v>7</v>
      </c>
      <c r="T88" s="192"/>
      <c r="U88" s="189">
        <f>IF(T88="",S88,IF(S88&gt;=5,T88,MAX(S88,T88)))</f>
        <v>7</v>
      </c>
      <c r="V88" s="192">
        <v>5</v>
      </c>
      <c r="W88" s="192"/>
      <c r="X88" s="189">
        <f>IF(W88="",V88,IF(V88&gt;=5,W88,MAX(V88,W88)))</f>
        <v>5</v>
      </c>
      <c r="Y88" s="192">
        <v>5</v>
      </c>
      <c r="Z88" s="192"/>
      <c r="AA88" s="189">
        <f>IF(Z88="",Y88,IF(Y88&gt;=5,Z88,MAX(Y88,Z88)))</f>
        <v>5</v>
      </c>
      <c r="AB88" s="190">
        <f>IF(G88="M",ROUND(SUMPRODUCT(J88:AA88,$J$2:$AA$2)/SUM($J$2:$AA$2),2),ROUND(SUMPRODUCT(G88:AA88,$G$2:$AA$2)/SUM($G$2:$AA$2),2))</f>
        <v>6.95</v>
      </c>
      <c r="AC88" s="191" t="str">
        <f>IF(AB88&gt;=9,"Xuất Sắc",IF(AB88&gt;=8,"Giỏi",IF(AB88&gt;=7,"Khá",IF(AB88&gt;=6,"TB.Khá",IF(AB88&gt;=5,"Trung Bình",IF(AB88&gt;=4,"Yếu","Kém"))))))</f>
        <v>TB.Khá</v>
      </c>
    </row>
    <row r="89" spans="1:29" s="131" customFormat="1" ht="25.5" customHeight="1">
      <c r="A89" s="150">
        <v>17</v>
      </c>
      <c r="B89" s="223" t="s">
        <v>87</v>
      </c>
      <c r="C89" s="224" t="s">
        <v>88</v>
      </c>
      <c r="D89" s="225" t="s">
        <v>250</v>
      </c>
      <c r="E89" s="150" t="s">
        <v>39</v>
      </c>
      <c r="F89" s="154" t="s">
        <v>32</v>
      </c>
      <c r="G89" s="192"/>
      <c r="H89" s="192"/>
      <c r="I89" s="189">
        <f>IF(H89="",G89,IF(G89&gt;=5,H89,MAX(G89,H89)))</f>
        <v>0</v>
      </c>
      <c r="J89" s="192"/>
      <c r="K89" s="192"/>
      <c r="L89" s="189">
        <f>IF(K89="",J89,IF(J89&gt;=5,K89,MAX(J89,K89)))</f>
        <v>0</v>
      </c>
      <c r="M89" s="192"/>
      <c r="N89" s="192"/>
      <c r="O89" s="189">
        <f>IF(N89="",M89,IF(M89&gt;=5,N89,MAX(M89,N89)))</f>
        <v>0</v>
      </c>
      <c r="P89" s="192"/>
      <c r="Q89" s="192"/>
      <c r="R89" s="189">
        <f>IF(Q89="",P89,IF(P89&gt;=5,Q89,MAX(P89,Q89)))</f>
        <v>0</v>
      </c>
      <c r="S89" s="192"/>
      <c r="T89" s="192"/>
      <c r="U89" s="189">
        <f>IF(T89="",S89,IF(S89&gt;=5,T89,MAX(S89,T89)))</f>
        <v>0</v>
      </c>
      <c r="V89" s="192">
        <v>0</v>
      </c>
      <c r="W89" s="192"/>
      <c r="X89" s="189">
        <f>IF(W89="",V89,IF(V89&gt;=5,W89,MAX(V89,W89)))</f>
        <v>0</v>
      </c>
      <c r="Y89" s="192"/>
      <c r="Z89" s="192"/>
      <c r="AA89" s="189">
        <f>IF(Z89="",Y89,IF(Y89&gt;=5,Z89,MAX(Y89,Z89)))</f>
        <v>0</v>
      </c>
      <c r="AB89" s="190">
        <f>IF(G89="M",ROUND(SUMPRODUCT(J89:AA89,$J$2:$AA$2)/SUM($J$2:$AA$2),2),ROUND(SUMPRODUCT(G89:AA89,$G$2:$AA$2)/SUM($G$2:$AA$2),2))</f>
        <v>0</v>
      </c>
      <c r="AC89" s="191" t="str">
        <f>IF(AB89&gt;=9,"Xuất Sắc",IF(AB89&gt;=8,"Giỏi",IF(AB89&gt;=7,"Khá",IF(AB89&gt;=6,"TB.Khá",IF(AB89&gt;=5,"Trung Bình",IF(AB89&gt;=4,"Yếu","Kém"))))))</f>
        <v>Kém</v>
      </c>
    </row>
    <row r="90" spans="1:29" s="131" customFormat="1" ht="25.5" customHeight="1">
      <c r="A90" s="150">
        <v>59</v>
      </c>
      <c r="B90" s="223" t="s">
        <v>186</v>
      </c>
      <c r="C90" s="224" t="s">
        <v>187</v>
      </c>
      <c r="D90" s="225" t="s">
        <v>292</v>
      </c>
      <c r="E90" s="150" t="s">
        <v>188</v>
      </c>
      <c r="F90" s="154" t="s">
        <v>42</v>
      </c>
      <c r="G90" s="189"/>
      <c r="H90" s="189"/>
      <c r="I90" s="189">
        <f>IF(H90="",G90,IF(G90&gt;=5,H90,MAX(G90,H90)))</f>
        <v>0</v>
      </c>
      <c r="J90" s="189"/>
      <c r="K90" s="189"/>
      <c r="L90" s="189">
        <f>IF(K90="",J90,IF(J90&gt;=5,K90,MAX(J90,K90)))</f>
        <v>0</v>
      </c>
      <c r="M90" s="189"/>
      <c r="N90" s="189"/>
      <c r="O90" s="189">
        <f>IF(N90="",M90,IF(M90&gt;=5,N90,MAX(M90,N90)))</f>
        <v>0</v>
      </c>
      <c r="P90" s="189"/>
      <c r="Q90" s="189"/>
      <c r="R90" s="189">
        <f>IF(Q90="",P90,IF(P90&gt;=5,Q90,MAX(P90,Q90)))</f>
        <v>0</v>
      </c>
      <c r="S90" s="189"/>
      <c r="T90" s="189"/>
      <c r="U90" s="189">
        <f>IF(T90="",S90,IF(S90&gt;=5,T90,MAX(S90,T90)))</f>
        <v>0</v>
      </c>
      <c r="V90" s="189">
        <v>0</v>
      </c>
      <c r="W90" s="189"/>
      <c r="X90" s="189">
        <f>IF(W90="",V90,IF(V90&gt;=5,W90,MAX(V90,W90)))</f>
        <v>0</v>
      </c>
      <c r="Y90" s="189">
        <v>4</v>
      </c>
      <c r="Z90" s="189"/>
      <c r="AA90" s="189">
        <f>IF(Z90="",Y90,IF(Y90&gt;=5,Z90,MAX(Y90,Z90)))</f>
        <v>4</v>
      </c>
      <c r="AB90" s="190">
        <f>IF(G90="M",ROUND(SUMPRODUCT(J90:AA90,$J$2:$AA$2)/SUM($J$2:$AA$2),2),ROUND(SUMPRODUCT(G90:AA90,$G$2:$AA$2)/SUM($G$2:$AA$2),2))</f>
        <v>0</v>
      </c>
      <c r="AC90" s="191" t="str">
        <f>IF(AB90&gt;=9,"Xuất Sắc",IF(AB90&gt;=8,"Giỏi",IF(AB90&gt;=7,"Khá",IF(AB90&gt;=6,"TB.Khá",IF(AB90&gt;=5,"Trung Bình",IF(AB90&gt;=4,"Yếu","Kém"))))))</f>
        <v>Kém</v>
      </c>
    </row>
    <row r="91" spans="1:29" s="131" customFormat="1" ht="25.5" customHeight="1">
      <c r="A91" s="144">
        <v>64</v>
      </c>
      <c r="B91" s="223" t="s">
        <v>196</v>
      </c>
      <c r="C91" s="224" t="s">
        <v>197</v>
      </c>
      <c r="D91" s="225" t="s">
        <v>297</v>
      </c>
      <c r="E91" s="150" t="s">
        <v>198</v>
      </c>
      <c r="F91" s="154" t="s">
        <v>199</v>
      </c>
      <c r="G91" s="189"/>
      <c r="H91" s="189"/>
      <c r="I91" s="189">
        <f>IF(H91="",G91,IF(G91&gt;=5,H91,MAX(G91,H91)))</f>
        <v>0</v>
      </c>
      <c r="J91" s="189"/>
      <c r="K91" s="189"/>
      <c r="L91" s="189">
        <f>IF(K91="",J91,IF(J91&gt;=5,K91,MAX(J91,K91)))</f>
        <v>0</v>
      </c>
      <c r="M91" s="189"/>
      <c r="N91" s="189"/>
      <c r="O91" s="189">
        <f>IF(N91="",M91,IF(M91&gt;=5,N91,MAX(M91,N91)))</f>
        <v>0</v>
      </c>
      <c r="P91" s="189"/>
      <c r="Q91" s="189"/>
      <c r="R91" s="189">
        <f>IF(Q91="",P91,IF(P91&gt;=5,Q91,MAX(P91,Q91)))</f>
        <v>0</v>
      </c>
      <c r="S91" s="189"/>
      <c r="T91" s="189"/>
      <c r="U91" s="189">
        <f>IF(T91="",S91,IF(S91&gt;=5,T91,MAX(S91,T91)))</f>
        <v>0</v>
      </c>
      <c r="V91" s="189">
        <v>0</v>
      </c>
      <c r="W91" s="189"/>
      <c r="X91" s="189">
        <f>IF(W91="",V91,IF(V91&gt;=5,W91,MAX(V91,W91)))</f>
        <v>0</v>
      </c>
      <c r="Y91" s="189"/>
      <c r="Z91" s="189"/>
      <c r="AA91" s="189">
        <f>IF(Z91="",Y91,IF(Y91&gt;=5,Z91,MAX(Y91,Z91)))</f>
        <v>0</v>
      </c>
      <c r="AB91" s="190">
        <f>IF(G91="M",ROUND(SUMPRODUCT(J91:AA91,$J$2:$AA$2)/SUM($J$2:$AA$2),2),ROUND(SUMPRODUCT(G91:AA91,$G$2:$AA$2)/SUM($G$2:$AA$2),2))</f>
        <v>0</v>
      </c>
      <c r="AC91" s="191" t="str">
        <f>IF(AB91&gt;=9,"Xuất Sắc",IF(AB91&gt;=8,"Giỏi",IF(AB91&gt;=7,"Khá",IF(AB91&gt;=6,"TB.Khá",IF(AB91&gt;=5,"Trung Bình",IF(AB91&gt;=4,"Yếu","Kém"))))))</f>
        <v>Kém</v>
      </c>
    </row>
    <row r="92" spans="1:29" s="131" customFormat="1" ht="25.5" customHeight="1">
      <c r="A92" s="150">
        <v>74</v>
      </c>
      <c r="B92" s="223" t="s">
        <v>221</v>
      </c>
      <c r="C92" s="224" t="s">
        <v>47</v>
      </c>
      <c r="D92" s="225" t="s">
        <v>307</v>
      </c>
      <c r="E92" s="150" t="s">
        <v>222</v>
      </c>
      <c r="F92" s="154" t="s">
        <v>22</v>
      </c>
      <c r="G92" s="189"/>
      <c r="H92" s="189"/>
      <c r="I92" s="189">
        <f>IF(H92="",G92,IF(G92&gt;=5,H92,MAX(G92,H92)))</f>
        <v>0</v>
      </c>
      <c r="J92" s="189">
        <v>2</v>
      </c>
      <c r="K92" s="189">
        <v>5</v>
      </c>
      <c r="L92" s="189">
        <f>IF(K92="",J92,IF(J92&gt;=5,K92,MAX(J92,K92)))</f>
        <v>5</v>
      </c>
      <c r="M92" s="189"/>
      <c r="N92" s="189"/>
      <c r="O92" s="189">
        <f>IF(N92="",M92,IF(M92&gt;=5,N92,MAX(M92,N92)))</f>
        <v>0</v>
      </c>
      <c r="P92" s="189">
        <v>5</v>
      </c>
      <c r="Q92" s="189"/>
      <c r="R92" s="189">
        <f>IF(Q92="",P92,IF(P92&gt;=5,Q92,MAX(P92,Q92)))</f>
        <v>5</v>
      </c>
      <c r="S92" s="189">
        <v>6</v>
      </c>
      <c r="T92" s="189"/>
      <c r="U92" s="189">
        <f>IF(T92="",S92,IF(S92&gt;=5,T92,MAX(S92,T92)))</f>
        <v>6</v>
      </c>
      <c r="V92" s="189">
        <v>0</v>
      </c>
      <c r="W92" s="189">
        <v>7</v>
      </c>
      <c r="X92" s="189">
        <f>IF(W92="",V92,IF(V92&gt;=5,W92,MAX(V92,W92)))</f>
        <v>7</v>
      </c>
      <c r="Y92" s="189">
        <v>7</v>
      </c>
      <c r="Z92" s="189"/>
      <c r="AA92" s="189">
        <f>IF(Z92="",Y92,IF(Y92&gt;=5,Z92,MAX(Y92,Z92)))</f>
        <v>7</v>
      </c>
      <c r="AB92" s="190">
        <f>IF(G92="M",ROUND(SUMPRODUCT(J92:AA92,$J$2:$AA$2)/SUM($J$2:$AA$2),2),ROUND(SUMPRODUCT(G92:AA92,$G$2:$AA$2)/SUM($G$2:$AA$2),2))</f>
        <v>3.57</v>
      </c>
      <c r="AC92" s="191" t="str">
        <f>IF(AB92&gt;=9,"Xuất Sắc",IF(AB92&gt;=8,"Giỏi",IF(AB92&gt;=7,"Khá",IF(AB92&gt;=6,"TB.Khá",IF(AB92&gt;=5,"Trung Bình",IF(AB92&gt;=4,"Yếu","Kém"))))))</f>
        <v>Kém</v>
      </c>
    </row>
  </sheetData>
  <mergeCells count="2">
    <mergeCell ref="A2:F2"/>
    <mergeCell ref="B86:D86"/>
  </mergeCells>
  <printOptions/>
  <pageMargins left="0.2" right="0.16" top="0.33" bottom="0.27" header="0.17" footer="0.22"/>
  <pageSetup horizontalDpi="300" verticalDpi="300" orientation="landscape" paperSize="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="115" zoomScaleNormal="115" workbookViewId="0" topLeftCell="B1">
      <pane xSplit="5" ySplit="2" topLeftCell="G60" activePane="bottomRight" state="frozen"/>
      <selection pane="topLeft" activeCell="B1" sqref="B1"/>
      <selection pane="topRight" activeCell="G1" sqref="G1"/>
      <selection pane="bottomLeft" activeCell="B3" sqref="B3"/>
      <selection pane="bottomRight" activeCell="H64" sqref="H64"/>
    </sheetView>
  </sheetViews>
  <sheetFormatPr defaultColWidth="9.140625" defaultRowHeight="12.75"/>
  <cols>
    <col min="1" max="1" width="4.140625" style="16" customWidth="1"/>
    <col min="2" max="2" width="19.00390625" style="18" customWidth="1"/>
    <col min="3" max="3" width="8.00390625" style="18" customWidth="1"/>
    <col min="4" max="4" width="13.140625" style="18" customWidth="1"/>
    <col min="5" max="5" width="8.8515625" style="17" customWidth="1"/>
    <col min="6" max="6" width="16.140625" style="19" customWidth="1"/>
    <col min="7" max="7" width="4.57421875" style="7" customWidth="1"/>
    <col min="8" max="24" width="4.57421875" style="8" customWidth="1"/>
    <col min="25" max="25" width="11.00390625" style="9" customWidth="1"/>
    <col min="26" max="26" width="13.140625" style="7" customWidth="1"/>
    <col min="27" max="16384" width="10.28125" style="16" customWidth="1"/>
  </cols>
  <sheetData>
    <row r="1" spans="1:26" s="29" customFormat="1" ht="134.25" customHeight="1">
      <c r="A1" s="25" t="s">
        <v>11</v>
      </c>
      <c r="B1" s="27" t="s">
        <v>13</v>
      </c>
      <c r="C1" s="28" t="s">
        <v>14</v>
      </c>
      <c r="D1" s="26" t="s">
        <v>12</v>
      </c>
      <c r="E1" s="26" t="s">
        <v>15</v>
      </c>
      <c r="F1" s="25" t="s">
        <v>16</v>
      </c>
      <c r="G1" s="87" t="s">
        <v>309</v>
      </c>
      <c r="H1" s="31" t="s">
        <v>224</v>
      </c>
      <c r="I1" s="31" t="s">
        <v>225</v>
      </c>
      <c r="J1" s="90" t="s">
        <v>310</v>
      </c>
      <c r="K1" s="31" t="s">
        <v>224</v>
      </c>
      <c r="L1" s="31" t="s">
        <v>225</v>
      </c>
      <c r="M1" s="87" t="s">
        <v>311</v>
      </c>
      <c r="N1" s="31" t="s">
        <v>224</v>
      </c>
      <c r="O1" s="31" t="s">
        <v>225</v>
      </c>
      <c r="P1" s="30" t="s">
        <v>312</v>
      </c>
      <c r="Q1" s="31" t="s">
        <v>224</v>
      </c>
      <c r="R1" s="31" t="s">
        <v>225</v>
      </c>
      <c r="S1" s="87" t="s">
        <v>313</v>
      </c>
      <c r="T1" s="31" t="s">
        <v>224</v>
      </c>
      <c r="U1" s="31" t="s">
        <v>225</v>
      </c>
      <c r="V1" s="30" t="s">
        <v>314</v>
      </c>
      <c r="W1" s="31" t="s">
        <v>224</v>
      </c>
      <c r="X1" s="31" t="s">
        <v>225</v>
      </c>
      <c r="Y1" s="32" t="s">
        <v>308</v>
      </c>
      <c r="Z1" s="33" t="s">
        <v>233</v>
      </c>
    </row>
    <row r="2" spans="1:26" ht="18.75" customHeight="1">
      <c r="A2" s="257" t="s">
        <v>17</v>
      </c>
      <c r="B2" s="257"/>
      <c r="C2" s="257"/>
      <c r="D2" s="257"/>
      <c r="E2" s="257"/>
      <c r="F2" s="257"/>
      <c r="G2" s="82">
        <v>0</v>
      </c>
      <c r="H2" s="83">
        <v>0</v>
      </c>
      <c r="I2" s="83">
        <v>3</v>
      </c>
      <c r="J2" s="83">
        <v>0</v>
      </c>
      <c r="K2" s="83">
        <v>0</v>
      </c>
      <c r="L2" s="83">
        <v>5</v>
      </c>
      <c r="M2" s="83">
        <v>0</v>
      </c>
      <c r="N2" s="83">
        <v>0</v>
      </c>
      <c r="O2" s="83">
        <v>4</v>
      </c>
      <c r="P2" s="83">
        <v>0</v>
      </c>
      <c r="Q2" s="83">
        <v>0</v>
      </c>
      <c r="R2" s="83">
        <v>5</v>
      </c>
      <c r="S2" s="83">
        <v>0</v>
      </c>
      <c r="T2" s="83">
        <v>0</v>
      </c>
      <c r="U2" s="83">
        <v>4</v>
      </c>
      <c r="V2" s="83">
        <v>0</v>
      </c>
      <c r="W2" s="83">
        <v>0</v>
      </c>
      <c r="X2" s="83">
        <v>0</v>
      </c>
      <c r="Y2" s="84"/>
      <c r="Z2" s="85"/>
    </row>
    <row r="3" spans="1:26" s="5" customFormat="1" ht="25.5" customHeight="1">
      <c r="A3" s="1">
        <v>1</v>
      </c>
      <c r="B3" s="10" t="s">
        <v>49</v>
      </c>
      <c r="C3" s="11" t="s">
        <v>18</v>
      </c>
      <c r="D3" s="144" t="s">
        <v>234</v>
      </c>
      <c r="E3" s="1" t="s">
        <v>50</v>
      </c>
      <c r="F3" s="2" t="s">
        <v>1</v>
      </c>
      <c r="G3" s="20">
        <v>6</v>
      </c>
      <c r="H3" s="20"/>
      <c r="I3" s="6">
        <f aca="true" t="shared" si="0" ref="I3:I32">IF(H3="",G3,IF(G3&gt;=5,H3,MAX(G3,H3)))</f>
        <v>6</v>
      </c>
      <c r="J3" s="20">
        <v>7</v>
      </c>
      <c r="K3" s="20"/>
      <c r="L3" s="6">
        <f aca="true" t="shared" si="1" ref="L3:L32">IF(K3="",J3,IF(J3&gt;=5,K3,MAX(J3,K3)))</f>
        <v>7</v>
      </c>
      <c r="M3" s="20">
        <v>9</v>
      </c>
      <c r="N3" s="20"/>
      <c r="O3" s="6">
        <f aca="true" t="shared" si="2" ref="O3:O32">IF(N3="",M3,IF(M3&gt;=5,N3,MAX(M3,N3)))</f>
        <v>9</v>
      </c>
      <c r="P3" s="20">
        <v>6</v>
      </c>
      <c r="Q3" s="20"/>
      <c r="R3" s="6">
        <f aca="true" t="shared" si="3" ref="R3:R32">IF(Q3="",P3,IF(P3&gt;=5,Q3,MAX(P3,Q3)))</f>
        <v>6</v>
      </c>
      <c r="S3" s="20">
        <v>6</v>
      </c>
      <c r="T3" s="20"/>
      <c r="U3" s="6">
        <f aca="true" t="shared" si="4" ref="U3:U32">IF(T3="",S3,IF(S3&gt;=5,T3,MAX(S3,T3)))</f>
        <v>6</v>
      </c>
      <c r="V3" s="20">
        <v>8</v>
      </c>
      <c r="W3" s="20"/>
      <c r="X3" s="6">
        <f aca="true" t="shared" si="5" ref="X3:X32">IF(W3="",V3,IF(V3&gt;=5,W3,MAX(V3,W3)))</f>
        <v>8</v>
      </c>
      <c r="Y3" s="21">
        <f>IF(G3="M",ROUND(SUMPRODUCT(J3:X3,$J$2:$X$2)/SUM($J$2:$X$2),2),ROUND(SUMPRODUCT(G3:X3,$G$2:$X$2)/SUM($G$2:$X$2),2))</f>
        <v>6.81</v>
      </c>
      <c r="Z3" s="15" t="str">
        <f aca="true" t="shared" si="6" ref="Z3:Z32">IF(Y3&gt;=9,"Xuất Sắc",IF(Y3&gt;=8,"Giỏi",IF(Y3&gt;=7,"Khá",IF(Y3&gt;=6,"TB.Khá",IF(Y3&gt;=5,"Trung Bình",IF(Y3&gt;=4,"Yếu","Kém"))))))</f>
        <v>TB.Khá</v>
      </c>
    </row>
    <row r="4" spans="1:26" s="5" customFormat="1" ht="25.5" customHeight="1">
      <c r="A4" s="3">
        <v>2</v>
      </c>
      <c r="B4" s="12" t="s">
        <v>51</v>
      </c>
      <c r="C4" s="13" t="s">
        <v>52</v>
      </c>
      <c r="D4" s="150" t="s">
        <v>235</v>
      </c>
      <c r="E4" s="3" t="s">
        <v>53</v>
      </c>
      <c r="F4" s="4" t="s">
        <v>0</v>
      </c>
      <c r="G4" s="14">
        <v>6</v>
      </c>
      <c r="H4" s="14"/>
      <c r="I4" s="6">
        <f t="shared" si="0"/>
        <v>6</v>
      </c>
      <c r="J4" s="14">
        <v>7</v>
      </c>
      <c r="K4" s="14"/>
      <c r="L4" s="6">
        <f t="shared" si="1"/>
        <v>7</v>
      </c>
      <c r="M4" s="14">
        <v>7</v>
      </c>
      <c r="N4" s="14"/>
      <c r="O4" s="6">
        <f t="shared" si="2"/>
        <v>7</v>
      </c>
      <c r="P4" s="14">
        <v>7</v>
      </c>
      <c r="Q4" s="14"/>
      <c r="R4" s="6">
        <f t="shared" si="3"/>
        <v>7</v>
      </c>
      <c r="S4" s="14">
        <v>8</v>
      </c>
      <c r="T4" s="14"/>
      <c r="U4" s="6">
        <f t="shared" si="4"/>
        <v>8</v>
      </c>
      <c r="V4" s="14">
        <v>8</v>
      </c>
      <c r="W4" s="14"/>
      <c r="X4" s="6">
        <f t="shared" si="5"/>
        <v>8</v>
      </c>
      <c r="Y4" s="21">
        <f aca="true" t="shared" si="7" ref="Y4:Y63">IF(G4="M",ROUND(SUMPRODUCT(J4:X4,$J$2:$X$2)/SUM($J$2:$X$2),2),ROUND(SUMPRODUCT(G4:X4,$G$2:$X$2)/SUM($G$2:$X$2),2))</f>
        <v>7.05</v>
      </c>
      <c r="Z4" s="15" t="str">
        <f t="shared" si="6"/>
        <v>Khá</v>
      </c>
    </row>
    <row r="5" spans="1:26" s="5" customFormat="1" ht="25.5" customHeight="1">
      <c r="A5" s="3">
        <v>3</v>
      </c>
      <c r="B5" s="12" t="s">
        <v>54</v>
      </c>
      <c r="C5" s="13" t="s">
        <v>19</v>
      </c>
      <c r="D5" s="150" t="s">
        <v>236</v>
      </c>
      <c r="E5" s="3" t="s">
        <v>55</v>
      </c>
      <c r="F5" s="4" t="s">
        <v>21</v>
      </c>
      <c r="G5" s="14">
        <v>8</v>
      </c>
      <c r="H5" s="14"/>
      <c r="I5" s="6">
        <f t="shared" si="0"/>
        <v>8</v>
      </c>
      <c r="J5" s="14">
        <v>9</v>
      </c>
      <c r="K5" s="14"/>
      <c r="L5" s="6">
        <f t="shared" si="1"/>
        <v>9</v>
      </c>
      <c r="M5" s="14">
        <v>10</v>
      </c>
      <c r="N5" s="14"/>
      <c r="O5" s="6">
        <f t="shared" si="2"/>
        <v>10</v>
      </c>
      <c r="P5" s="14">
        <v>8</v>
      </c>
      <c r="Q5" s="14"/>
      <c r="R5" s="6">
        <f t="shared" si="3"/>
        <v>8</v>
      </c>
      <c r="S5" s="14">
        <v>8</v>
      </c>
      <c r="T5" s="14"/>
      <c r="U5" s="6">
        <f t="shared" si="4"/>
        <v>8</v>
      </c>
      <c r="V5" s="14">
        <v>7</v>
      </c>
      <c r="W5" s="14"/>
      <c r="X5" s="6">
        <f t="shared" si="5"/>
        <v>7</v>
      </c>
      <c r="Y5" s="21">
        <f t="shared" si="7"/>
        <v>8.62</v>
      </c>
      <c r="Z5" s="15" t="str">
        <f t="shared" si="6"/>
        <v>Giỏi</v>
      </c>
    </row>
    <row r="6" spans="1:26" s="5" customFormat="1" ht="25.5" customHeight="1">
      <c r="A6" s="1">
        <v>4</v>
      </c>
      <c r="B6" s="12" t="s">
        <v>56</v>
      </c>
      <c r="C6" s="13" t="s">
        <v>19</v>
      </c>
      <c r="D6" s="150" t="s">
        <v>237</v>
      </c>
      <c r="E6" s="3" t="s">
        <v>57</v>
      </c>
      <c r="F6" s="4" t="s">
        <v>9</v>
      </c>
      <c r="G6" s="88">
        <v>8</v>
      </c>
      <c r="H6" s="14"/>
      <c r="I6" s="6">
        <f t="shared" si="0"/>
        <v>8</v>
      </c>
      <c r="J6" s="14">
        <v>6</v>
      </c>
      <c r="K6" s="14"/>
      <c r="L6" s="6">
        <f t="shared" si="1"/>
        <v>6</v>
      </c>
      <c r="M6" s="14">
        <v>9</v>
      </c>
      <c r="N6" s="14"/>
      <c r="O6" s="6">
        <f t="shared" si="2"/>
        <v>9</v>
      </c>
      <c r="P6" s="14">
        <v>7</v>
      </c>
      <c r="Q6" s="14"/>
      <c r="R6" s="6">
        <f t="shared" si="3"/>
        <v>7</v>
      </c>
      <c r="S6" s="14">
        <v>9</v>
      </c>
      <c r="T6" s="14"/>
      <c r="U6" s="6">
        <f t="shared" si="4"/>
        <v>9</v>
      </c>
      <c r="V6" s="14">
        <v>9</v>
      </c>
      <c r="W6" s="14"/>
      <c r="X6" s="6">
        <f t="shared" si="5"/>
        <v>9</v>
      </c>
      <c r="Y6" s="21">
        <f t="shared" si="7"/>
        <v>7.67</v>
      </c>
      <c r="Z6" s="15" t="str">
        <f t="shared" si="6"/>
        <v>Khá</v>
      </c>
    </row>
    <row r="7" spans="1:26" s="5" customFormat="1" ht="25.5" customHeight="1">
      <c r="A7" s="3">
        <v>5</v>
      </c>
      <c r="B7" s="12" t="s">
        <v>60</v>
      </c>
      <c r="C7" s="13" t="s">
        <v>19</v>
      </c>
      <c r="D7" s="150" t="s">
        <v>239</v>
      </c>
      <c r="E7" s="3" t="s">
        <v>61</v>
      </c>
      <c r="F7" s="4" t="s">
        <v>62</v>
      </c>
      <c r="G7" s="14">
        <v>6</v>
      </c>
      <c r="H7" s="14"/>
      <c r="I7" s="6">
        <f t="shared" si="0"/>
        <v>6</v>
      </c>
      <c r="J7" s="14">
        <v>8</v>
      </c>
      <c r="K7" s="14"/>
      <c r="L7" s="6">
        <f t="shared" si="1"/>
        <v>8</v>
      </c>
      <c r="M7" s="14">
        <v>6</v>
      </c>
      <c r="N7" s="14"/>
      <c r="O7" s="6">
        <f t="shared" si="2"/>
        <v>6</v>
      </c>
      <c r="P7" s="14">
        <v>6</v>
      </c>
      <c r="Q7" s="14"/>
      <c r="R7" s="6">
        <f t="shared" si="3"/>
        <v>6</v>
      </c>
      <c r="S7" s="14">
        <v>8</v>
      </c>
      <c r="T7" s="14"/>
      <c r="U7" s="6">
        <f t="shared" si="4"/>
        <v>8</v>
      </c>
      <c r="V7" s="14">
        <v>7</v>
      </c>
      <c r="W7" s="14"/>
      <c r="X7" s="6">
        <f t="shared" si="5"/>
        <v>7</v>
      </c>
      <c r="Y7" s="21">
        <f t="shared" si="7"/>
        <v>6.86</v>
      </c>
      <c r="Z7" s="15" t="str">
        <f t="shared" si="6"/>
        <v>TB.Khá</v>
      </c>
    </row>
    <row r="8" spans="1:26" s="5" customFormat="1" ht="25.5" customHeight="1">
      <c r="A8" s="3">
        <v>6</v>
      </c>
      <c r="B8" s="12" t="s">
        <v>63</v>
      </c>
      <c r="C8" s="13" t="s">
        <v>64</v>
      </c>
      <c r="D8" s="150" t="s">
        <v>240</v>
      </c>
      <c r="E8" s="3" t="s">
        <v>45</v>
      </c>
      <c r="F8" s="4" t="s">
        <v>2</v>
      </c>
      <c r="G8" s="14">
        <v>5</v>
      </c>
      <c r="H8" s="14"/>
      <c r="I8" s="6">
        <f t="shared" si="0"/>
        <v>5</v>
      </c>
      <c r="J8" s="14">
        <v>8</v>
      </c>
      <c r="K8" s="14"/>
      <c r="L8" s="6">
        <f t="shared" si="1"/>
        <v>8</v>
      </c>
      <c r="M8" s="14">
        <v>8</v>
      </c>
      <c r="N8" s="14"/>
      <c r="O8" s="6">
        <f t="shared" si="2"/>
        <v>8</v>
      </c>
      <c r="P8" s="14">
        <v>7</v>
      </c>
      <c r="Q8" s="14"/>
      <c r="R8" s="6">
        <f t="shared" si="3"/>
        <v>7</v>
      </c>
      <c r="S8" s="14">
        <v>8</v>
      </c>
      <c r="T8" s="14"/>
      <c r="U8" s="6">
        <f t="shared" si="4"/>
        <v>8</v>
      </c>
      <c r="V8" s="14">
        <v>8</v>
      </c>
      <c r="W8" s="14"/>
      <c r="X8" s="6">
        <f t="shared" si="5"/>
        <v>8</v>
      </c>
      <c r="Y8" s="21">
        <f t="shared" si="7"/>
        <v>7.33</v>
      </c>
      <c r="Z8" s="15" t="str">
        <f t="shared" si="6"/>
        <v>Khá</v>
      </c>
    </row>
    <row r="9" spans="1:26" s="5" customFormat="1" ht="25.5" customHeight="1">
      <c r="A9" s="1">
        <v>7</v>
      </c>
      <c r="B9" s="12" t="s">
        <v>65</v>
      </c>
      <c r="C9" s="13" t="s">
        <v>66</v>
      </c>
      <c r="D9" s="150" t="s">
        <v>241</v>
      </c>
      <c r="E9" s="3" t="s">
        <v>67</v>
      </c>
      <c r="F9" s="4" t="s">
        <v>40</v>
      </c>
      <c r="G9" s="14">
        <v>7</v>
      </c>
      <c r="H9" s="14"/>
      <c r="I9" s="6">
        <f t="shared" si="0"/>
        <v>7</v>
      </c>
      <c r="J9" s="14">
        <v>4</v>
      </c>
      <c r="K9" s="14">
        <v>5</v>
      </c>
      <c r="L9" s="6">
        <f t="shared" si="1"/>
        <v>5</v>
      </c>
      <c r="M9" s="14">
        <v>7</v>
      </c>
      <c r="N9" s="14"/>
      <c r="O9" s="6">
        <f t="shared" si="2"/>
        <v>7</v>
      </c>
      <c r="P9" s="14">
        <v>5</v>
      </c>
      <c r="Q9" s="14"/>
      <c r="R9" s="6">
        <f t="shared" si="3"/>
        <v>5</v>
      </c>
      <c r="S9" s="14">
        <v>6</v>
      </c>
      <c r="T9" s="14"/>
      <c r="U9" s="6">
        <f t="shared" si="4"/>
        <v>6</v>
      </c>
      <c r="V9" s="14">
        <v>7</v>
      </c>
      <c r="W9" s="14"/>
      <c r="X9" s="6">
        <f t="shared" si="5"/>
        <v>7</v>
      </c>
      <c r="Y9" s="21">
        <f t="shared" si="7"/>
        <v>5.86</v>
      </c>
      <c r="Z9" s="15" t="str">
        <f t="shared" si="6"/>
        <v>Trung Bình</v>
      </c>
    </row>
    <row r="10" spans="1:26" s="5" customFormat="1" ht="25.5" customHeight="1">
      <c r="A10" s="3">
        <v>8</v>
      </c>
      <c r="B10" s="12" t="s">
        <v>68</v>
      </c>
      <c r="C10" s="13" t="s">
        <v>69</v>
      </c>
      <c r="D10" s="150" t="s">
        <v>242</v>
      </c>
      <c r="E10" s="3" t="s">
        <v>61</v>
      </c>
      <c r="F10" s="4" t="s">
        <v>32</v>
      </c>
      <c r="G10" s="14">
        <v>5</v>
      </c>
      <c r="H10" s="14"/>
      <c r="I10" s="6">
        <f t="shared" si="0"/>
        <v>5</v>
      </c>
      <c r="J10" s="14">
        <v>5</v>
      </c>
      <c r="K10" s="14"/>
      <c r="L10" s="6">
        <f t="shared" si="1"/>
        <v>5</v>
      </c>
      <c r="M10" s="14">
        <v>4</v>
      </c>
      <c r="N10" s="14">
        <v>8</v>
      </c>
      <c r="O10" s="6">
        <f t="shared" si="2"/>
        <v>8</v>
      </c>
      <c r="P10" s="14">
        <v>6</v>
      </c>
      <c r="Q10" s="14"/>
      <c r="R10" s="6">
        <f t="shared" si="3"/>
        <v>6</v>
      </c>
      <c r="S10" s="14">
        <v>6</v>
      </c>
      <c r="T10" s="14"/>
      <c r="U10" s="6">
        <f t="shared" si="4"/>
        <v>6</v>
      </c>
      <c r="V10" s="14">
        <v>8</v>
      </c>
      <c r="W10" s="14"/>
      <c r="X10" s="6">
        <f t="shared" si="5"/>
        <v>8</v>
      </c>
      <c r="Y10" s="21">
        <f t="shared" si="7"/>
        <v>6</v>
      </c>
      <c r="Z10" s="15" t="str">
        <f t="shared" si="6"/>
        <v>TB.Khá</v>
      </c>
    </row>
    <row r="11" spans="1:26" s="5" customFormat="1" ht="25.5" customHeight="1">
      <c r="A11" s="3">
        <v>9</v>
      </c>
      <c r="B11" s="12" t="s">
        <v>70</v>
      </c>
      <c r="C11" s="13" t="s">
        <v>71</v>
      </c>
      <c r="D11" s="150" t="s">
        <v>243</v>
      </c>
      <c r="E11" s="3" t="s">
        <v>72</v>
      </c>
      <c r="F11" s="4" t="s">
        <v>6</v>
      </c>
      <c r="G11" s="14">
        <v>6</v>
      </c>
      <c r="H11" s="14"/>
      <c r="I11" s="6">
        <f t="shared" si="0"/>
        <v>6</v>
      </c>
      <c r="J11" s="14">
        <v>6</v>
      </c>
      <c r="K11" s="14"/>
      <c r="L11" s="6">
        <f t="shared" si="1"/>
        <v>6</v>
      </c>
      <c r="M11" s="14">
        <v>8</v>
      </c>
      <c r="N11" s="14"/>
      <c r="O11" s="6">
        <f t="shared" si="2"/>
        <v>8</v>
      </c>
      <c r="P11" s="14">
        <v>7</v>
      </c>
      <c r="Q11" s="14"/>
      <c r="R11" s="6">
        <f t="shared" si="3"/>
        <v>7</v>
      </c>
      <c r="S11" s="14">
        <v>7</v>
      </c>
      <c r="T11" s="14"/>
      <c r="U11" s="6">
        <f t="shared" si="4"/>
        <v>7</v>
      </c>
      <c r="V11" s="14">
        <v>7</v>
      </c>
      <c r="W11" s="14"/>
      <c r="X11" s="6">
        <f t="shared" si="5"/>
        <v>7</v>
      </c>
      <c r="Y11" s="21">
        <f t="shared" si="7"/>
        <v>6.81</v>
      </c>
      <c r="Z11" s="15" t="str">
        <f t="shared" si="6"/>
        <v>TB.Khá</v>
      </c>
    </row>
    <row r="12" spans="1:26" s="5" customFormat="1" ht="25.5" customHeight="1">
      <c r="A12" s="1">
        <v>10</v>
      </c>
      <c r="B12" s="12" t="s">
        <v>73</v>
      </c>
      <c r="C12" s="13" t="s">
        <v>25</v>
      </c>
      <c r="D12" s="150" t="s">
        <v>244</v>
      </c>
      <c r="E12" s="3" t="s">
        <v>74</v>
      </c>
      <c r="F12" s="4" t="s">
        <v>75</v>
      </c>
      <c r="G12" s="14">
        <v>7</v>
      </c>
      <c r="H12" s="14"/>
      <c r="I12" s="6">
        <f t="shared" si="0"/>
        <v>7</v>
      </c>
      <c r="J12" s="14">
        <v>7</v>
      </c>
      <c r="K12" s="14"/>
      <c r="L12" s="6">
        <f t="shared" si="1"/>
        <v>7</v>
      </c>
      <c r="M12" s="14">
        <v>10</v>
      </c>
      <c r="N12" s="14"/>
      <c r="O12" s="6">
        <f t="shared" si="2"/>
        <v>10</v>
      </c>
      <c r="P12" s="14">
        <v>8</v>
      </c>
      <c r="Q12" s="14"/>
      <c r="R12" s="6">
        <f t="shared" si="3"/>
        <v>8</v>
      </c>
      <c r="S12" s="14">
        <v>9</v>
      </c>
      <c r="T12" s="14"/>
      <c r="U12" s="6">
        <f t="shared" si="4"/>
        <v>9</v>
      </c>
      <c r="V12" s="14">
        <v>5</v>
      </c>
      <c r="W12" s="14"/>
      <c r="X12" s="6">
        <f t="shared" si="5"/>
        <v>5</v>
      </c>
      <c r="Y12" s="21">
        <f t="shared" si="7"/>
        <v>8.19</v>
      </c>
      <c r="Z12" s="15" t="str">
        <f t="shared" si="6"/>
        <v>Giỏi</v>
      </c>
    </row>
    <row r="13" spans="1:26" s="5" customFormat="1" ht="25.5" customHeight="1">
      <c r="A13" s="3">
        <v>11</v>
      </c>
      <c r="B13" s="12" t="s">
        <v>76</v>
      </c>
      <c r="C13" s="13" t="s">
        <v>77</v>
      </c>
      <c r="D13" s="150" t="s">
        <v>245</v>
      </c>
      <c r="E13" s="3" t="s">
        <v>44</v>
      </c>
      <c r="F13" s="4" t="s">
        <v>3</v>
      </c>
      <c r="G13" s="14">
        <v>4</v>
      </c>
      <c r="H13" s="14">
        <v>6</v>
      </c>
      <c r="I13" s="6">
        <f t="shared" si="0"/>
        <v>6</v>
      </c>
      <c r="J13" s="14">
        <v>7</v>
      </c>
      <c r="K13" s="14"/>
      <c r="L13" s="6">
        <f t="shared" si="1"/>
        <v>7</v>
      </c>
      <c r="M13" s="14">
        <v>8</v>
      </c>
      <c r="N13" s="14"/>
      <c r="O13" s="6">
        <f t="shared" si="2"/>
        <v>8</v>
      </c>
      <c r="P13" s="14">
        <v>5</v>
      </c>
      <c r="Q13" s="14"/>
      <c r="R13" s="6">
        <f t="shared" si="3"/>
        <v>5</v>
      </c>
      <c r="S13" s="14">
        <v>6</v>
      </c>
      <c r="T13" s="14"/>
      <c r="U13" s="6">
        <f t="shared" si="4"/>
        <v>6</v>
      </c>
      <c r="V13" s="14">
        <v>7</v>
      </c>
      <c r="W13" s="14"/>
      <c r="X13" s="6">
        <f t="shared" si="5"/>
        <v>7</v>
      </c>
      <c r="Y13" s="21">
        <f t="shared" si="7"/>
        <v>6.38</v>
      </c>
      <c r="Z13" s="15" t="str">
        <f t="shared" si="6"/>
        <v>TB.Khá</v>
      </c>
    </row>
    <row r="14" spans="1:26" s="5" customFormat="1" ht="25.5" customHeight="1">
      <c r="A14" s="3">
        <v>12</v>
      </c>
      <c r="B14" s="12" t="s">
        <v>78</v>
      </c>
      <c r="C14" s="13" t="s">
        <v>77</v>
      </c>
      <c r="D14" s="150" t="s">
        <v>246</v>
      </c>
      <c r="E14" s="3" t="s">
        <v>79</v>
      </c>
      <c r="F14" s="4" t="s">
        <v>3</v>
      </c>
      <c r="G14" s="14">
        <v>6</v>
      </c>
      <c r="H14" s="14"/>
      <c r="I14" s="6">
        <f t="shared" si="0"/>
        <v>6</v>
      </c>
      <c r="J14" s="14">
        <v>6</v>
      </c>
      <c r="K14" s="14"/>
      <c r="L14" s="6">
        <f t="shared" si="1"/>
        <v>6</v>
      </c>
      <c r="M14" s="14">
        <v>7</v>
      </c>
      <c r="N14" s="14"/>
      <c r="O14" s="6">
        <f t="shared" si="2"/>
        <v>7</v>
      </c>
      <c r="P14" s="14">
        <v>6</v>
      </c>
      <c r="Q14" s="14"/>
      <c r="R14" s="6">
        <f t="shared" si="3"/>
        <v>6</v>
      </c>
      <c r="S14" s="14">
        <v>8</v>
      </c>
      <c r="T14" s="14"/>
      <c r="U14" s="6">
        <f t="shared" si="4"/>
        <v>8</v>
      </c>
      <c r="V14" s="14">
        <v>6</v>
      </c>
      <c r="W14" s="14"/>
      <c r="X14" s="6">
        <f t="shared" si="5"/>
        <v>6</v>
      </c>
      <c r="Y14" s="21">
        <f t="shared" si="7"/>
        <v>6.57</v>
      </c>
      <c r="Z14" s="15" t="str">
        <f t="shared" si="6"/>
        <v>TB.Khá</v>
      </c>
    </row>
    <row r="15" spans="1:26" s="5" customFormat="1" ht="25.5" customHeight="1">
      <c r="A15" s="1">
        <v>13</v>
      </c>
      <c r="B15" s="12" t="s">
        <v>80</v>
      </c>
      <c r="C15" s="13" t="s">
        <v>77</v>
      </c>
      <c r="D15" s="150" t="s">
        <v>247</v>
      </c>
      <c r="E15" s="3" t="s">
        <v>81</v>
      </c>
      <c r="F15" s="4" t="s">
        <v>4</v>
      </c>
      <c r="G15" s="14">
        <v>7</v>
      </c>
      <c r="H15" s="14"/>
      <c r="I15" s="6">
        <f t="shared" si="0"/>
        <v>7</v>
      </c>
      <c r="J15" s="14">
        <v>6</v>
      </c>
      <c r="K15" s="14"/>
      <c r="L15" s="6">
        <f t="shared" si="1"/>
        <v>6</v>
      </c>
      <c r="M15" s="14">
        <v>9</v>
      </c>
      <c r="N15" s="14"/>
      <c r="O15" s="6">
        <f t="shared" si="2"/>
        <v>9</v>
      </c>
      <c r="P15" s="14">
        <v>6</v>
      </c>
      <c r="Q15" s="14"/>
      <c r="R15" s="6">
        <f t="shared" si="3"/>
        <v>6</v>
      </c>
      <c r="S15" s="14">
        <v>8</v>
      </c>
      <c r="T15" s="14"/>
      <c r="U15" s="6">
        <f t="shared" si="4"/>
        <v>8</v>
      </c>
      <c r="V15" s="14">
        <v>8</v>
      </c>
      <c r="W15" s="14"/>
      <c r="X15" s="6">
        <f t="shared" si="5"/>
        <v>8</v>
      </c>
      <c r="Y15" s="21">
        <f t="shared" si="7"/>
        <v>7.1</v>
      </c>
      <c r="Z15" s="15" t="str">
        <f t="shared" si="6"/>
        <v>Khá</v>
      </c>
    </row>
    <row r="16" spans="1:26" s="5" customFormat="1" ht="25.5" customHeight="1">
      <c r="A16" s="3">
        <v>14</v>
      </c>
      <c r="B16" s="12" t="s">
        <v>82</v>
      </c>
      <c r="C16" s="13" t="s">
        <v>77</v>
      </c>
      <c r="D16" s="150" t="s">
        <v>248</v>
      </c>
      <c r="E16" s="3" t="s">
        <v>83</v>
      </c>
      <c r="F16" s="4" t="s">
        <v>5</v>
      </c>
      <c r="G16" s="14">
        <v>6</v>
      </c>
      <c r="H16" s="14"/>
      <c r="I16" s="6">
        <f t="shared" si="0"/>
        <v>6</v>
      </c>
      <c r="J16" s="14">
        <v>4</v>
      </c>
      <c r="K16" s="14">
        <v>5</v>
      </c>
      <c r="L16" s="6">
        <f t="shared" si="1"/>
        <v>5</v>
      </c>
      <c r="M16" s="14">
        <v>7</v>
      </c>
      <c r="N16" s="14"/>
      <c r="O16" s="6">
        <f t="shared" si="2"/>
        <v>7</v>
      </c>
      <c r="P16" s="14">
        <v>6</v>
      </c>
      <c r="Q16" s="14"/>
      <c r="R16" s="6">
        <f t="shared" si="3"/>
        <v>6</v>
      </c>
      <c r="S16" s="14">
        <v>8</v>
      </c>
      <c r="T16" s="14"/>
      <c r="U16" s="6">
        <f t="shared" si="4"/>
        <v>8</v>
      </c>
      <c r="V16" s="14">
        <v>8</v>
      </c>
      <c r="W16" s="14"/>
      <c r="X16" s="6">
        <f t="shared" si="5"/>
        <v>8</v>
      </c>
      <c r="Y16" s="21">
        <f t="shared" si="7"/>
        <v>6.33</v>
      </c>
      <c r="Z16" s="15" t="str">
        <f t="shared" si="6"/>
        <v>TB.Khá</v>
      </c>
    </row>
    <row r="17" spans="1:26" s="5" customFormat="1" ht="25.5" customHeight="1">
      <c r="A17" s="3">
        <v>15</v>
      </c>
      <c r="B17" s="12" t="s">
        <v>84</v>
      </c>
      <c r="C17" s="13" t="s">
        <v>85</v>
      </c>
      <c r="D17" s="150" t="s">
        <v>249</v>
      </c>
      <c r="E17" s="3" t="s">
        <v>86</v>
      </c>
      <c r="F17" s="4" t="s">
        <v>40</v>
      </c>
      <c r="G17" s="14">
        <v>6</v>
      </c>
      <c r="H17" s="14"/>
      <c r="I17" s="6">
        <f t="shared" si="0"/>
        <v>6</v>
      </c>
      <c r="J17" s="14">
        <v>5</v>
      </c>
      <c r="K17" s="14"/>
      <c r="L17" s="6">
        <f t="shared" si="1"/>
        <v>5</v>
      </c>
      <c r="M17" s="14">
        <v>8</v>
      </c>
      <c r="N17" s="14"/>
      <c r="O17" s="6">
        <f t="shared" si="2"/>
        <v>8</v>
      </c>
      <c r="P17" s="14">
        <v>7</v>
      </c>
      <c r="Q17" s="14"/>
      <c r="R17" s="6">
        <f t="shared" si="3"/>
        <v>7</v>
      </c>
      <c r="S17" s="14">
        <v>9</v>
      </c>
      <c r="T17" s="14"/>
      <c r="U17" s="6">
        <f t="shared" si="4"/>
        <v>9</v>
      </c>
      <c r="V17" s="14">
        <v>6</v>
      </c>
      <c r="W17" s="14"/>
      <c r="X17" s="6">
        <f t="shared" si="5"/>
        <v>6</v>
      </c>
      <c r="Y17" s="21">
        <f t="shared" si="7"/>
        <v>6.95</v>
      </c>
      <c r="Z17" s="15" t="str">
        <f t="shared" si="6"/>
        <v>TB.Khá</v>
      </c>
    </row>
    <row r="18" spans="1:26" s="5" customFormat="1" ht="25.5" customHeight="1">
      <c r="A18" s="1">
        <v>16</v>
      </c>
      <c r="B18" s="12" t="s">
        <v>89</v>
      </c>
      <c r="C18" s="13" t="s">
        <v>26</v>
      </c>
      <c r="D18" s="150" t="s">
        <v>251</v>
      </c>
      <c r="E18" s="3" t="s">
        <v>90</v>
      </c>
      <c r="F18" s="4" t="s">
        <v>3</v>
      </c>
      <c r="G18" s="14">
        <v>8</v>
      </c>
      <c r="H18" s="14"/>
      <c r="I18" s="6">
        <f t="shared" si="0"/>
        <v>8</v>
      </c>
      <c r="J18" s="14">
        <v>9</v>
      </c>
      <c r="K18" s="14"/>
      <c r="L18" s="6">
        <f t="shared" si="1"/>
        <v>9</v>
      </c>
      <c r="M18" s="14">
        <v>10</v>
      </c>
      <c r="N18" s="14"/>
      <c r="O18" s="6">
        <f t="shared" si="2"/>
        <v>10</v>
      </c>
      <c r="P18" s="14">
        <v>7</v>
      </c>
      <c r="Q18" s="14"/>
      <c r="R18" s="6">
        <f t="shared" si="3"/>
        <v>7</v>
      </c>
      <c r="S18" s="14">
        <v>8</v>
      </c>
      <c r="T18" s="14"/>
      <c r="U18" s="6">
        <f t="shared" si="4"/>
        <v>8</v>
      </c>
      <c r="V18" s="14">
        <v>9</v>
      </c>
      <c r="W18" s="14"/>
      <c r="X18" s="6">
        <f t="shared" si="5"/>
        <v>9</v>
      </c>
      <c r="Y18" s="21">
        <f t="shared" si="7"/>
        <v>8.38</v>
      </c>
      <c r="Z18" s="15" t="str">
        <f t="shared" si="6"/>
        <v>Giỏi</v>
      </c>
    </row>
    <row r="19" spans="1:26" s="5" customFormat="1" ht="25.5" customHeight="1">
      <c r="A19" s="3">
        <v>17</v>
      </c>
      <c r="B19" s="12" t="s">
        <v>82</v>
      </c>
      <c r="C19" s="13" t="s">
        <v>91</v>
      </c>
      <c r="D19" s="150" t="s">
        <v>252</v>
      </c>
      <c r="E19" s="3" t="s">
        <v>92</v>
      </c>
      <c r="F19" s="4" t="s">
        <v>41</v>
      </c>
      <c r="G19" s="14">
        <v>5</v>
      </c>
      <c r="H19" s="14"/>
      <c r="I19" s="6">
        <f t="shared" si="0"/>
        <v>5</v>
      </c>
      <c r="J19" s="14">
        <v>6</v>
      </c>
      <c r="K19" s="14"/>
      <c r="L19" s="6">
        <f t="shared" si="1"/>
        <v>6</v>
      </c>
      <c r="M19" s="14">
        <v>6</v>
      </c>
      <c r="N19" s="14"/>
      <c r="O19" s="6">
        <f t="shared" si="2"/>
        <v>6</v>
      </c>
      <c r="P19" s="14">
        <v>7</v>
      </c>
      <c r="Q19" s="14"/>
      <c r="R19" s="6">
        <f t="shared" si="3"/>
        <v>7</v>
      </c>
      <c r="S19" s="14">
        <v>6</v>
      </c>
      <c r="T19" s="14"/>
      <c r="U19" s="6">
        <f t="shared" si="4"/>
        <v>6</v>
      </c>
      <c r="V19" s="14">
        <v>8</v>
      </c>
      <c r="W19" s="14"/>
      <c r="X19" s="6">
        <f t="shared" si="5"/>
        <v>8</v>
      </c>
      <c r="Y19" s="21">
        <f t="shared" si="7"/>
        <v>6.1</v>
      </c>
      <c r="Z19" s="15" t="str">
        <f t="shared" si="6"/>
        <v>TB.Khá</v>
      </c>
    </row>
    <row r="20" spans="1:26" s="5" customFormat="1" ht="25.5" customHeight="1">
      <c r="A20" s="3">
        <v>18</v>
      </c>
      <c r="B20" s="12" t="s">
        <v>93</v>
      </c>
      <c r="C20" s="13" t="s">
        <v>94</v>
      </c>
      <c r="D20" s="150" t="s">
        <v>253</v>
      </c>
      <c r="E20" s="3" t="s">
        <v>95</v>
      </c>
      <c r="F20" s="4" t="s">
        <v>40</v>
      </c>
      <c r="G20" s="14">
        <v>6</v>
      </c>
      <c r="H20" s="14"/>
      <c r="I20" s="6">
        <f t="shared" si="0"/>
        <v>6</v>
      </c>
      <c r="J20" s="14">
        <v>5</v>
      </c>
      <c r="K20" s="14"/>
      <c r="L20" s="6">
        <f t="shared" si="1"/>
        <v>5</v>
      </c>
      <c r="M20" s="14">
        <v>4</v>
      </c>
      <c r="N20" s="14">
        <v>8</v>
      </c>
      <c r="O20" s="6">
        <f t="shared" si="2"/>
        <v>8</v>
      </c>
      <c r="P20" s="14">
        <v>7</v>
      </c>
      <c r="Q20" s="14"/>
      <c r="R20" s="6">
        <f t="shared" si="3"/>
        <v>7</v>
      </c>
      <c r="S20" s="14">
        <v>7</v>
      </c>
      <c r="T20" s="14"/>
      <c r="U20" s="6">
        <f t="shared" si="4"/>
        <v>7</v>
      </c>
      <c r="V20" s="14">
        <v>7</v>
      </c>
      <c r="W20" s="14"/>
      <c r="X20" s="6">
        <f t="shared" si="5"/>
        <v>7</v>
      </c>
      <c r="Y20" s="21">
        <f t="shared" si="7"/>
        <v>6.57</v>
      </c>
      <c r="Z20" s="15" t="str">
        <f t="shared" si="6"/>
        <v>TB.Khá</v>
      </c>
    </row>
    <row r="21" spans="1:26" s="5" customFormat="1" ht="25.5" customHeight="1">
      <c r="A21" s="1">
        <v>19</v>
      </c>
      <c r="B21" s="12" t="s">
        <v>76</v>
      </c>
      <c r="C21" s="13" t="s">
        <v>94</v>
      </c>
      <c r="D21" s="150" t="s">
        <v>254</v>
      </c>
      <c r="E21" s="3" t="s">
        <v>96</v>
      </c>
      <c r="F21" s="4" t="s">
        <v>97</v>
      </c>
      <c r="G21" s="14">
        <v>7</v>
      </c>
      <c r="H21" s="14"/>
      <c r="I21" s="6">
        <f t="shared" si="0"/>
        <v>7</v>
      </c>
      <c r="J21" s="14">
        <v>5</v>
      </c>
      <c r="K21" s="14"/>
      <c r="L21" s="6">
        <f t="shared" si="1"/>
        <v>5</v>
      </c>
      <c r="M21" s="14">
        <v>7</v>
      </c>
      <c r="N21" s="14"/>
      <c r="O21" s="6">
        <f t="shared" si="2"/>
        <v>7</v>
      </c>
      <c r="P21" s="14">
        <v>6</v>
      </c>
      <c r="Q21" s="14"/>
      <c r="R21" s="6">
        <f t="shared" si="3"/>
        <v>6</v>
      </c>
      <c r="S21" s="14">
        <v>7</v>
      </c>
      <c r="T21" s="14"/>
      <c r="U21" s="6">
        <f t="shared" si="4"/>
        <v>7</v>
      </c>
      <c r="V21" s="14">
        <v>8</v>
      </c>
      <c r="W21" s="14"/>
      <c r="X21" s="6">
        <f t="shared" si="5"/>
        <v>8</v>
      </c>
      <c r="Y21" s="21">
        <f t="shared" si="7"/>
        <v>6.29</v>
      </c>
      <c r="Z21" s="15" t="str">
        <f t="shared" si="6"/>
        <v>TB.Khá</v>
      </c>
    </row>
    <row r="22" spans="1:26" s="5" customFormat="1" ht="25.5" customHeight="1">
      <c r="A22" s="3">
        <v>20</v>
      </c>
      <c r="B22" s="12" t="s">
        <v>98</v>
      </c>
      <c r="C22" s="13" t="s">
        <v>99</v>
      </c>
      <c r="D22" s="150" t="s">
        <v>255</v>
      </c>
      <c r="E22" s="3" t="s">
        <v>100</v>
      </c>
      <c r="F22" s="4" t="s">
        <v>3</v>
      </c>
      <c r="G22" s="14">
        <v>7</v>
      </c>
      <c r="H22" s="14"/>
      <c r="I22" s="6">
        <f t="shared" si="0"/>
        <v>7</v>
      </c>
      <c r="J22" s="14">
        <v>8</v>
      </c>
      <c r="K22" s="14"/>
      <c r="L22" s="6">
        <f t="shared" si="1"/>
        <v>8</v>
      </c>
      <c r="M22" s="14">
        <v>8</v>
      </c>
      <c r="N22" s="14"/>
      <c r="O22" s="6">
        <f t="shared" si="2"/>
        <v>8</v>
      </c>
      <c r="P22" s="14">
        <v>6</v>
      </c>
      <c r="Q22" s="14"/>
      <c r="R22" s="6">
        <f t="shared" si="3"/>
        <v>6</v>
      </c>
      <c r="S22" s="14">
        <v>6</v>
      </c>
      <c r="T22" s="14"/>
      <c r="U22" s="6">
        <f t="shared" si="4"/>
        <v>6</v>
      </c>
      <c r="V22" s="14">
        <v>6</v>
      </c>
      <c r="W22" s="14"/>
      <c r="X22" s="6">
        <f t="shared" si="5"/>
        <v>6</v>
      </c>
      <c r="Y22" s="21">
        <f t="shared" si="7"/>
        <v>7</v>
      </c>
      <c r="Z22" s="15" t="str">
        <f t="shared" si="6"/>
        <v>Khá</v>
      </c>
    </row>
    <row r="23" spans="1:26" s="5" customFormat="1" ht="25.5" customHeight="1">
      <c r="A23" s="3">
        <v>21</v>
      </c>
      <c r="B23" s="12" t="s">
        <v>63</v>
      </c>
      <c r="C23" s="13" t="s">
        <v>99</v>
      </c>
      <c r="D23" s="150" t="s">
        <v>256</v>
      </c>
      <c r="E23" s="3" t="s">
        <v>101</v>
      </c>
      <c r="F23" s="4" t="s">
        <v>0</v>
      </c>
      <c r="G23" s="14">
        <v>7</v>
      </c>
      <c r="H23" s="14"/>
      <c r="I23" s="6">
        <f t="shared" si="0"/>
        <v>7</v>
      </c>
      <c r="J23" s="14">
        <v>6</v>
      </c>
      <c r="K23" s="14"/>
      <c r="L23" s="6">
        <f t="shared" si="1"/>
        <v>6</v>
      </c>
      <c r="M23" s="14">
        <v>8</v>
      </c>
      <c r="N23" s="14"/>
      <c r="O23" s="6">
        <f t="shared" si="2"/>
        <v>8</v>
      </c>
      <c r="P23" s="14">
        <v>7</v>
      </c>
      <c r="Q23" s="14"/>
      <c r="R23" s="6">
        <f t="shared" si="3"/>
        <v>7</v>
      </c>
      <c r="S23" s="14">
        <v>7</v>
      </c>
      <c r="T23" s="14"/>
      <c r="U23" s="6">
        <f t="shared" si="4"/>
        <v>7</v>
      </c>
      <c r="V23" s="14">
        <v>8</v>
      </c>
      <c r="W23" s="14"/>
      <c r="X23" s="6">
        <f t="shared" si="5"/>
        <v>8</v>
      </c>
      <c r="Y23" s="21">
        <f t="shared" si="7"/>
        <v>6.95</v>
      </c>
      <c r="Z23" s="15" t="str">
        <f t="shared" si="6"/>
        <v>TB.Khá</v>
      </c>
    </row>
    <row r="24" spans="1:26" s="5" customFormat="1" ht="25.5" customHeight="1">
      <c r="A24" s="1">
        <v>22</v>
      </c>
      <c r="B24" s="12" t="s">
        <v>102</v>
      </c>
      <c r="C24" s="13" t="s">
        <v>103</v>
      </c>
      <c r="D24" s="150" t="s">
        <v>257</v>
      </c>
      <c r="E24" s="3" t="s">
        <v>20</v>
      </c>
      <c r="F24" s="4" t="s">
        <v>10</v>
      </c>
      <c r="G24" s="14">
        <v>7</v>
      </c>
      <c r="H24" s="14"/>
      <c r="I24" s="6">
        <f t="shared" si="0"/>
        <v>7</v>
      </c>
      <c r="J24" s="14">
        <v>8</v>
      </c>
      <c r="K24" s="14"/>
      <c r="L24" s="6">
        <f t="shared" si="1"/>
        <v>8</v>
      </c>
      <c r="M24" s="14">
        <v>9</v>
      </c>
      <c r="N24" s="14"/>
      <c r="O24" s="6">
        <f t="shared" si="2"/>
        <v>9</v>
      </c>
      <c r="P24" s="14">
        <v>6</v>
      </c>
      <c r="Q24" s="14"/>
      <c r="R24" s="6">
        <f t="shared" si="3"/>
        <v>6</v>
      </c>
      <c r="S24" s="14">
        <v>7</v>
      </c>
      <c r="T24" s="14"/>
      <c r="U24" s="6">
        <f t="shared" si="4"/>
        <v>7</v>
      </c>
      <c r="V24" s="14">
        <v>8</v>
      </c>
      <c r="W24" s="14"/>
      <c r="X24" s="6">
        <f t="shared" si="5"/>
        <v>8</v>
      </c>
      <c r="Y24" s="21">
        <f t="shared" si="7"/>
        <v>7.38</v>
      </c>
      <c r="Z24" s="15" t="str">
        <f t="shared" si="6"/>
        <v>Khá</v>
      </c>
    </row>
    <row r="25" spans="1:26" s="5" customFormat="1" ht="25.5" customHeight="1">
      <c r="A25" s="3">
        <v>23</v>
      </c>
      <c r="B25" s="12" t="s">
        <v>104</v>
      </c>
      <c r="C25" s="13" t="s">
        <v>105</v>
      </c>
      <c r="D25" s="150" t="s">
        <v>258</v>
      </c>
      <c r="E25" s="3" t="s">
        <v>106</v>
      </c>
      <c r="F25" s="4" t="s">
        <v>1</v>
      </c>
      <c r="G25" s="14">
        <v>7</v>
      </c>
      <c r="H25" s="14"/>
      <c r="I25" s="6">
        <f t="shared" si="0"/>
        <v>7</v>
      </c>
      <c r="J25" s="14">
        <v>5</v>
      </c>
      <c r="K25" s="14"/>
      <c r="L25" s="6">
        <f t="shared" si="1"/>
        <v>5</v>
      </c>
      <c r="M25" s="14">
        <v>9</v>
      </c>
      <c r="N25" s="14"/>
      <c r="O25" s="6">
        <f t="shared" si="2"/>
        <v>9</v>
      </c>
      <c r="P25" s="14">
        <v>7</v>
      </c>
      <c r="Q25" s="14"/>
      <c r="R25" s="6">
        <f t="shared" si="3"/>
        <v>7</v>
      </c>
      <c r="S25" s="14">
        <v>6</v>
      </c>
      <c r="T25" s="14"/>
      <c r="U25" s="6">
        <f t="shared" si="4"/>
        <v>6</v>
      </c>
      <c r="V25" s="14">
        <v>8</v>
      </c>
      <c r="W25" s="14"/>
      <c r="X25" s="6">
        <f t="shared" si="5"/>
        <v>8</v>
      </c>
      <c r="Y25" s="21">
        <f t="shared" si="7"/>
        <v>6.71</v>
      </c>
      <c r="Z25" s="15" t="str">
        <f t="shared" si="6"/>
        <v>TB.Khá</v>
      </c>
    </row>
    <row r="26" spans="1:26" s="5" customFormat="1" ht="25.5" customHeight="1">
      <c r="A26" s="3">
        <v>24</v>
      </c>
      <c r="B26" s="12" t="s">
        <v>107</v>
      </c>
      <c r="C26" s="13" t="s">
        <v>108</v>
      </c>
      <c r="D26" s="150" t="s">
        <v>259</v>
      </c>
      <c r="E26" s="3" t="s">
        <v>34</v>
      </c>
      <c r="F26" s="4" t="s">
        <v>109</v>
      </c>
      <c r="G26" s="14">
        <v>7</v>
      </c>
      <c r="H26" s="14"/>
      <c r="I26" s="6">
        <f t="shared" si="0"/>
        <v>7</v>
      </c>
      <c r="J26" s="14">
        <v>7</v>
      </c>
      <c r="K26" s="14"/>
      <c r="L26" s="6">
        <f t="shared" si="1"/>
        <v>7</v>
      </c>
      <c r="M26" s="14">
        <v>9</v>
      </c>
      <c r="N26" s="14"/>
      <c r="O26" s="6">
        <f t="shared" si="2"/>
        <v>9</v>
      </c>
      <c r="P26" s="14">
        <v>7</v>
      </c>
      <c r="Q26" s="14"/>
      <c r="R26" s="6">
        <f t="shared" si="3"/>
        <v>7</v>
      </c>
      <c r="S26" s="14">
        <v>7</v>
      </c>
      <c r="T26" s="14"/>
      <c r="U26" s="6">
        <f t="shared" si="4"/>
        <v>7</v>
      </c>
      <c r="V26" s="14">
        <v>7</v>
      </c>
      <c r="W26" s="14"/>
      <c r="X26" s="6">
        <f t="shared" si="5"/>
        <v>7</v>
      </c>
      <c r="Y26" s="21">
        <f t="shared" si="7"/>
        <v>7.38</v>
      </c>
      <c r="Z26" s="15" t="str">
        <f t="shared" si="6"/>
        <v>Khá</v>
      </c>
    </row>
    <row r="27" spans="1:26" s="5" customFormat="1" ht="25.5" customHeight="1">
      <c r="A27" s="1">
        <v>25</v>
      </c>
      <c r="B27" s="12" t="s">
        <v>110</v>
      </c>
      <c r="C27" s="13" t="s">
        <v>111</v>
      </c>
      <c r="D27" s="150" t="s">
        <v>260</v>
      </c>
      <c r="E27" s="3" t="s">
        <v>112</v>
      </c>
      <c r="F27" s="4" t="s">
        <v>109</v>
      </c>
      <c r="G27" s="14">
        <v>7</v>
      </c>
      <c r="H27" s="14"/>
      <c r="I27" s="6">
        <f t="shared" si="0"/>
        <v>7</v>
      </c>
      <c r="J27" s="14">
        <v>9</v>
      </c>
      <c r="K27" s="14"/>
      <c r="L27" s="6">
        <f t="shared" si="1"/>
        <v>9</v>
      </c>
      <c r="M27" s="14">
        <v>8</v>
      </c>
      <c r="N27" s="14"/>
      <c r="O27" s="6">
        <f t="shared" si="2"/>
        <v>8</v>
      </c>
      <c r="P27" s="14">
        <v>7</v>
      </c>
      <c r="Q27" s="14"/>
      <c r="R27" s="6">
        <f t="shared" si="3"/>
        <v>7</v>
      </c>
      <c r="S27" s="14">
        <v>7</v>
      </c>
      <c r="T27" s="14"/>
      <c r="U27" s="6">
        <f t="shared" si="4"/>
        <v>7</v>
      </c>
      <c r="V27" s="14">
        <v>10</v>
      </c>
      <c r="W27" s="14"/>
      <c r="X27" s="6">
        <f t="shared" si="5"/>
        <v>10</v>
      </c>
      <c r="Y27" s="21">
        <f t="shared" si="7"/>
        <v>7.67</v>
      </c>
      <c r="Z27" s="15" t="str">
        <f t="shared" si="6"/>
        <v>Khá</v>
      </c>
    </row>
    <row r="28" spans="1:26" s="5" customFormat="1" ht="25.5" customHeight="1">
      <c r="A28" s="3">
        <v>26</v>
      </c>
      <c r="B28" s="12" t="s">
        <v>113</v>
      </c>
      <c r="C28" s="13" t="s">
        <v>114</v>
      </c>
      <c r="D28" s="150" t="s">
        <v>261</v>
      </c>
      <c r="E28" s="3" t="s">
        <v>115</v>
      </c>
      <c r="F28" s="4" t="s">
        <v>3</v>
      </c>
      <c r="G28" s="14">
        <v>3</v>
      </c>
      <c r="H28" s="14">
        <v>6</v>
      </c>
      <c r="I28" s="6">
        <f t="shared" si="0"/>
        <v>6</v>
      </c>
      <c r="J28" s="14">
        <v>7</v>
      </c>
      <c r="K28" s="14"/>
      <c r="L28" s="6">
        <f t="shared" si="1"/>
        <v>7</v>
      </c>
      <c r="M28" s="14">
        <v>9</v>
      </c>
      <c r="N28" s="14"/>
      <c r="O28" s="6">
        <f t="shared" si="2"/>
        <v>9</v>
      </c>
      <c r="P28" s="14">
        <v>6</v>
      </c>
      <c r="Q28" s="14"/>
      <c r="R28" s="6">
        <f t="shared" si="3"/>
        <v>6</v>
      </c>
      <c r="S28" s="14">
        <v>8</v>
      </c>
      <c r="T28" s="14"/>
      <c r="U28" s="6">
        <f t="shared" si="4"/>
        <v>8</v>
      </c>
      <c r="V28" s="14">
        <v>5</v>
      </c>
      <c r="W28" s="14"/>
      <c r="X28" s="6">
        <f t="shared" si="5"/>
        <v>5</v>
      </c>
      <c r="Y28" s="21">
        <f t="shared" si="7"/>
        <v>7.19</v>
      </c>
      <c r="Z28" s="15" t="str">
        <f t="shared" si="6"/>
        <v>Khá</v>
      </c>
    </row>
    <row r="29" spans="1:26" s="5" customFormat="1" ht="25.5" customHeight="1">
      <c r="A29" s="3">
        <v>27</v>
      </c>
      <c r="B29" s="12" t="s">
        <v>116</v>
      </c>
      <c r="C29" s="13" t="s">
        <v>30</v>
      </c>
      <c r="D29" s="150" t="s">
        <v>262</v>
      </c>
      <c r="E29" s="3" t="s">
        <v>117</v>
      </c>
      <c r="F29" s="4" t="s">
        <v>2</v>
      </c>
      <c r="G29" s="14">
        <v>7</v>
      </c>
      <c r="H29" s="14"/>
      <c r="I29" s="6">
        <f t="shared" si="0"/>
        <v>7</v>
      </c>
      <c r="J29" s="14">
        <v>6</v>
      </c>
      <c r="K29" s="14"/>
      <c r="L29" s="6">
        <f t="shared" si="1"/>
        <v>6</v>
      </c>
      <c r="M29" s="14">
        <v>8</v>
      </c>
      <c r="N29" s="14"/>
      <c r="O29" s="6">
        <f t="shared" si="2"/>
        <v>8</v>
      </c>
      <c r="P29" s="14">
        <v>8</v>
      </c>
      <c r="Q29" s="14"/>
      <c r="R29" s="6">
        <f t="shared" si="3"/>
        <v>8</v>
      </c>
      <c r="S29" s="14">
        <v>8</v>
      </c>
      <c r="T29" s="14"/>
      <c r="U29" s="6">
        <f t="shared" si="4"/>
        <v>8</v>
      </c>
      <c r="V29" s="14">
        <v>10</v>
      </c>
      <c r="W29" s="14"/>
      <c r="X29" s="6">
        <f t="shared" si="5"/>
        <v>10</v>
      </c>
      <c r="Y29" s="21">
        <f t="shared" si="7"/>
        <v>7.38</v>
      </c>
      <c r="Z29" s="15" t="str">
        <f t="shared" si="6"/>
        <v>Khá</v>
      </c>
    </row>
    <row r="30" spans="1:26" s="5" customFormat="1" ht="25.5" customHeight="1">
      <c r="A30" s="1">
        <v>28</v>
      </c>
      <c r="B30" s="12" t="s">
        <v>118</v>
      </c>
      <c r="C30" s="13" t="s">
        <v>30</v>
      </c>
      <c r="D30" s="150" t="s">
        <v>263</v>
      </c>
      <c r="E30" s="3" t="s">
        <v>119</v>
      </c>
      <c r="F30" s="4" t="s">
        <v>28</v>
      </c>
      <c r="G30" s="14">
        <v>4</v>
      </c>
      <c r="H30" s="14">
        <v>4</v>
      </c>
      <c r="I30" s="6">
        <f t="shared" si="0"/>
        <v>4</v>
      </c>
      <c r="J30" s="14">
        <v>5</v>
      </c>
      <c r="K30" s="14"/>
      <c r="L30" s="6">
        <f t="shared" si="1"/>
        <v>5</v>
      </c>
      <c r="M30" s="14">
        <v>7</v>
      </c>
      <c r="N30" s="14"/>
      <c r="O30" s="6">
        <f t="shared" si="2"/>
        <v>7</v>
      </c>
      <c r="P30" s="14">
        <v>6</v>
      </c>
      <c r="Q30" s="14"/>
      <c r="R30" s="6">
        <f t="shared" si="3"/>
        <v>6</v>
      </c>
      <c r="S30" s="14">
        <v>7</v>
      </c>
      <c r="T30" s="14"/>
      <c r="U30" s="6">
        <f t="shared" si="4"/>
        <v>7</v>
      </c>
      <c r="V30" s="14">
        <v>7</v>
      </c>
      <c r="W30" s="14"/>
      <c r="X30" s="6">
        <f t="shared" si="5"/>
        <v>7</v>
      </c>
      <c r="Y30" s="21">
        <f t="shared" si="7"/>
        <v>5.86</v>
      </c>
      <c r="Z30" s="15" t="str">
        <f t="shared" si="6"/>
        <v>Trung Bình</v>
      </c>
    </row>
    <row r="31" spans="1:26" s="5" customFormat="1" ht="25.5" customHeight="1">
      <c r="A31" s="3">
        <v>29</v>
      </c>
      <c r="B31" s="12" t="s">
        <v>120</v>
      </c>
      <c r="C31" s="13" t="s">
        <v>121</v>
      </c>
      <c r="D31" s="150" t="s">
        <v>264</v>
      </c>
      <c r="E31" s="3" t="s">
        <v>122</v>
      </c>
      <c r="F31" s="4" t="s">
        <v>32</v>
      </c>
      <c r="G31" s="6">
        <v>8</v>
      </c>
      <c r="H31" s="6"/>
      <c r="I31" s="6">
        <f t="shared" si="0"/>
        <v>8</v>
      </c>
      <c r="J31" s="6">
        <v>9</v>
      </c>
      <c r="K31" s="6"/>
      <c r="L31" s="6">
        <f t="shared" si="1"/>
        <v>9</v>
      </c>
      <c r="M31" s="6">
        <v>9</v>
      </c>
      <c r="N31" s="6"/>
      <c r="O31" s="6">
        <f t="shared" si="2"/>
        <v>9</v>
      </c>
      <c r="P31" s="6">
        <v>6</v>
      </c>
      <c r="Q31" s="6"/>
      <c r="R31" s="6">
        <f t="shared" si="3"/>
        <v>6</v>
      </c>
      <c r="S31" s="6">
        <v>8</v>
      </c>
      <c r="T31" s="6"/>
      <c r="U31" s="6">
        <f t="shared" si="4"/>
        <v>8</v>
      </c>
      <c r="V31" s="6">
        <v>8</v>
      </c>
      <c r="W31" s="6"/>
      <c r="X31" s="6">
        <f t="shared" si="5"/>
        <v>8</v>
      </c>
      <c r="Y31" s="21">
        <f t="shared" si="7"/>
        <v>7.95</v>
      </c>
      <c r="Z31" s="15" t="str">
        <f t="shared" si="6"/>
        <v>Khá</v>
      </c>
    </row>
    <row r="32" spans="1:26" s="5" customFormat="1" ht="25.5" customHeight="1">
      <c r="A32" s="3">
        <v>30</v>
      </c>
      <c r="B32" s="12" t="s">
        <v>123</v>
      </c>
      <c r="C32" s="13" t="s">
        <v>31</v>
      </c>
      <c r="D32" s="150" t="s">
        <v>265</v>
      </c>
      <c r="E32" s="3" t="s">
        <v>124</v>
      </c>
      <c r="F32" s="4" t="s">
        <v>125</v>
      </c>
      <c r="G32" s="6">
        <v>5</v>
      </c>
      <c r="H32" s="6"/>
      <c r="I32" s="6">
        <f t="shared" si="0"/>
        <v>5</v>
      </c>
      <c r="J32" s="6">
        <v>6</v>
      </c>
      <c r="K32" s="6"/>
      <c r="L32" s="6">
        <f t="shared" si="1"/>
        <v>6</v>
      </c>
      <c r="M32" s="6">
        <v>8</v>
      </c>
      <c r="N32" s="6"/>
      <c r="O32" s="6">
        <f t="shared" si="2"/>
        <v>8</v>
      </c>
      <c r="P32" s="6">
        <v>5</v>
      </c>
      <c r="Q32" s="6"/>
      <c r="R32" s="6">
        <f t="shared" si="3"/>
        <v>5</v>
      </c>
      <c r="S32" s="6">
        <v>7</v>
      </c>
      <c r="T32" s="6"/>
      <c r="U32" s="6">
        <f t="shared" si="4"/>
        <v>7</v>
      </c>
      <c r="V32" s="6">
        <v>6</v>
      </c>
      <c r="W32" s="6"/>
      <c r="X32" s="6">
        <f t="shared" si="5"/>
        <v>6</v>
      </c>
      <c r="Y32" s="21">
        <f t="shared" si="7"/>
        <v>6.19</v>
      </c>
      <c r="Z32" s="15" t="str">
        <f t="shared" si="6"/>
        <v>TB.Khá</v>
      </c>
    </row>
    <row r="33" spans="1:26" s="5" customFormat="1" ht="25.5" customHeight="1">
      <c r="A33" s="1">
        <v>31</v>
      </c>
      <c r="B33" s="12" t="s">
        <v>126</v>
      </c>
      <c r="C33" s="13" t="s">
        <v>33</v>
      </c>
      <c r="D33" s="150" t="s">
        <v>266</v>
      </c>
      <c r="E33" s="3" t="s">
        <v>127</v>
      </c>
      <c r="F33" s="4" t="s">
        <v>109</v>
      </c>
      <c r="G33" s="6">
        <v>4</v>
      </c>
      <c r="H33" s="122">
        <v>5</v>
      </c>
      <c r="I33" s="6">
        <f aca="true" t="shared" si="8" ref="I33:I62">IF(H33="",G33,IF(G33&gt;=5,H33,MAX(G33,H33)))</f>
        <v>5</v>
      </c>
      <c r="J33" s="6">
        <v>4</v>
      </c>
      <c r="K33" s="6">
        <v>5</v>
      </c>
      <c r="L33" s="6">
        <f aca="true" t="shared" si="9" ref="L33:L62">IF(K33="",J33,IF(J33&gt;=5,K33,MAX(J33,K33)))</f>
        <v>5</v>
      </c>
      <c r="M33" s="6">
        <v>5</v>
      </c>
      <c r="N33" s="6"/>
      <c r="O33" s="6">
        <f aca="true" t="shared" si="10" ref="O33:O62">IF(N33="",M33,IF(M33&gt;=5,N33,MAX(M33,N33)))</f>
        <v>5</v>
      </c>
      <c r="P33" s="6">
        <v>7</v>
      </c>
      <c r="Q33" s="6"/>
      <c r="R33" s="6">
        <f aca="true" t="shared" si="11" ref="R33:R62">IF(Q33="",P33,IF(P33&gt;=5,Q33,MAX(P33,Q33)))</f>
        <v>7</v>
      </c>
      <c r="S33" s="6">
        <v>6</v>
      </c>
      <c r="T33" s="6"/>
      <c r="U33" s="6">
        <f aca="true" t="shared" si="12" ref="U33:U62">IF(T33="",S33,IF(S33&gt;=5,T33,MAX(S33,T33)))</f>
        <v>6</v>
      </c>
      <c r="V33" s="6">
        <v>8</v>
      </c>
      <c r="W33" s="6"/>
      <c r="X33" s="6">
        <f aca="true" t="shared" si="13" ref="X33:X62">IF(W33="",V33,IF(V33&gt;=5,W33,MAX(V33,W33)))</f>
        <v>8</v>
      </c>
      <c r="Y33" s="21">
        <f t="shared" si="7"/>
        <v>5.67</v>
      </c>
      <c r="Z33" s="15" t="str">
        <f aca="true" t="shared" si="14" ref="Z33:Z62">IF(Y33&gt;=9,"Xuất Sắc",IF(Y33&gt;=8,"Giỏi",IF(Y33&gt;=7,"Khá",IF(Y33&gt;=6,"TB.Khá",IF(Y33&gt;=5,"Trung Bình",IF(Y33&gt;=4,"Yếu","Kém"))))))</f>
        <v>Trung Bình</v>
      </c>
    </row>
    <row r="34" spans="1:26" s="5" customFormat="1" ht="25.5" customHeight="1">
      <c r="A34" s="3">
        <v>32</v>
      </c>
      <c r="B34" s="12" t="s">
        <v>128</v>
      </c>
      <c r="C34" s="13" t="s">
        <v>33</v>
      </c>
      <c r="D34" s="150" t="s">
        <v>267</v>
      </c>
      <c r="E34" s="3" t="s">
        <v>129</v>
      </c>
      <c r="F34" s="4" t="s">
        <v>40</v>
      </c>
      <c r="G34" s="6">
        <v>6</v>
      </c>
      <c r="H34" s="6"/>
      <c r="I34" s="6">
        <f t="shared" si="8"/>
        <v>6</v>
      </c>
      <c r="J34" s="6">
        <v>4</v>
      </c>
      <c r="K34" s="6">
        <v>5</v>
      </c>
      <c r="L34" s="6">
        <f t="shared" si="9"/>
        <v>5</v>
      </c>
      <c r="M34" s="6">
        <v>7</v>
      </c>
      <c r="N34" s="6"/>
      <c r="O34" s="6">
        <f t="shared" si="10"/>
        <v>7</v>
      </c>
      <c r="P34" s="6">
        <v>6</v>
      </c>
      <c r="Q34" s="6"/>
      <c r="R34" s="6">
        <f t="shared" si="11"/>
        <v>6</v>
      </c>
      <c r="S34" s="6">
        <v>6</v>
      </c>
      <c r="T34" s="6"/>
      <c r="U34" s="6">
        <f t="shared" si="12"/>
        <v>6</v>
      </c>
      <c r="V34" s="6">
        <v>8</v>
      </c>
      <c r="W34" s="6"/>
      <c r="X34" s="6">
        <f t="shared" si="13"/>
        <v>8</v>
      </c>
      <c r="Y34" s="21">
        <f t="shared" si="7"/>
        <v>5.95</v>
      </c>
      <c r="Z34" s="15" t="str">
        <f t="shared" si="14"/>
        <v>Trung Bình</v>
      </c>
    </row>
    <row r="35" spans="1:26" s="5" customFormat="1" ht="25.5" customHeight="1">
      <c r="A35" s="3">
        <v>33</v>
      </c>
      <c r="B35" s="12" t="s">
        <v>130</v>
      </c>
      <c r="C35" s="13" t="s">
        <v>131</v>
      </c>
      <c r="D35" s="150" t="s">
        <v>268</v>
      </c>
      <c r="E35" s="3" t="s">
        <v>132</v>
      </c>
      <c r="F35" s="4" t="s">
        <v>109</v>
      </c>
      <c r="G35" s="6">
        <v>7</v>
      </c>
      <c r="H35" s="6"/>
      <c r="I35" s="6">
        <f t="shared" si="8"/>
        <v>7</v>
      </c>
      <c r="J35" s="6">
        <v>6</v>
      </c>
      <c r="K35" s="6"/>
      <c r="L35" s="6">
        <f t="shared" si="9"/>
        <v>6</v>
      </c>
      <c r="M35" s="6">
        <v>5</v>
      </c>
      <c r="N35" s="6"/>
      <c r="O35" s="6">
        <f t="shared" si="10"/>
        <v>5</v>
      </c>
      <c r="P35" s="6">
        <v>6</v>
      </c>
      <c r="Q35" s="6"/>
      <c r="R35" s="6">
        <f t="shared" si="11"/>
        <v>6</v>
      </c>
      <c r="S35" s="6">
        <v>6</v>
      </c>
      <c r="T35" s="6"/>
      <c r="U35" s="6">
        <f t="shared" si="12"/>
        <v>6</v>
      </c>
      <c r="V35" s="6">
        <v>8</v>
      </c>
      <c r="W35" s="6"/>
      <c r="X35" s="6">
        <f t="shared" si="13"/>
        <v>8</v>
      </c>
      <c r="Y35" s="21">
        <f t="shared" si="7"/>
        <v>5.95</v>
      </c>
      <c r="Z35" s="15" t="str">
        <f t="shared" si="14"/>
        <v>Trung Bình</v>
      </c>
    </row>
    <row r="36" spans="1:26" s="5" customFormat="1" ht="25.5" customHeight="1">
      <c r="A36" s="1">
        <v>34</v>
      </c>
      <c r="B36" s="12" t="s">
        <v>133</v>
      </c>
      <c r="C36" s="13" t="s">
        <v>36</v>
      </c>
      <c r="D36" s="150" t="s">
        <v>269</v>
      </c>
      <c r="E36" s="3" t="s">
        <v>134</v>
      </c>
      <c r="F36" s="4" t="s">
        <v>109</v>
      </c>
      <c r="G36" s="89">
        <v>8</v>
      </c>
      <c r="H36" s="6"/>
      <c r="I36" s="6">
        <f t="shared" si="8"/>
        <v>8</v>
      </c>
      <c r="J36" s="6">
        <v>7</v>
      </c>
      <c r="K36" s="6"/>
      <c r="L36" s="6">
        <f t="shared" si="9"/>
        <v>7</v>
      </c>
      <c r="M36" s="6">
        <v>10</v>
      </c>
      <c r="N36" s="6"/>
      <c r="O36" s="6">
        <f t="shared" si="10"/>
        <v>10</v>
      </c>
      <c r="P36" s="6">
        <v>8</v>
      </c>
      <c r="Q36" s="6"/>
      <c r="R36" s="6">
        <f t="shared" si="11"/>
        <v>8</v>
      </c>
      <c r="S36" s="6">
        <v>8</v>
      </c>
      <c r="T36" s="6"/>
      <c r="U36" s="6">
        <f t="shared" si="12"/>
        <v>8</v>
      </c>
      <c r="V36" s="6">
        <v>8</v>
      </c>
      <c r="W36" s="6"/>
      <c r="X36" s="6">
        <f t="shared" si="13"/>
        <v>8</v>
      </c>
      <c r="Y36" s="21">
        <f t="shared" si="7"/>
        <v>8.14</v>
      </c>
      <c r="Z36" s="15" t="str">
        <f t="shared" si="14"/>
        <v>Giỏi</v>
      </c>
    </row>
    <row r="37" spans="1:26" s="5" customFormat="1" ht="25.5" customHeight="1">
      <c r="A37" s="3">
        <v>35</v>
      </c>
      <c r="B37" s="12" t="s">
        <v>135</v>
      </c>
      <c r="C37" s="13" t="s">
        <v>37</v>
      </c>
      <c r="D37" s="150" t="s">
        <v>270</v>
      </c>
      <c r="E37" s="3" t="s">
        <v>136</v>
      </c>
      <c r="F37" s="4" t="s">
        <v>109</v>
      </c>
      <c r="G37" s="6">
        <v>6</v>
      </c>
      <c r="H37" s="6"/>
      <c r="I37" s="6">
        <f t="shared" si="8"/>
        <v>6</v>
      </c>
      <c r="J37" s="6">
        <v>8</v>
      </c>
      <c r="K37" s="6"/>
      <c r="L37" s="6">
        <f t="shared" si="9"/>
        <v>8</v>
      </c>
      <c r="M37" s="6">
        <v>9</v>
      </c>
      <c r="N37" s="6"/>
      <c r="O37" s="6">
        <f t="shared" si="10"/>
        <v>9</v>
      </c>
      <c r="P37" s="6">
        <v>6</v>
      </c>
      <c r="Q37" s="6"/>
      <c r="R37" s="6">
        <f t="shared" si="11"/>
        <v>6</v>
      </c>
      <c r="S37" s="6">
        <v>7</v>
      </c>
      <c r="T37" s="6"/>
      <c r="U37" s="6">
        <f t="shared" si="12"/>
        <v>7</v>
      </c>
      <c r="V37" s="6">
        <v>9</v>
      </c>
      <c r="W37" s="6"/>
      <c r="X37" s="6">
        <f t="shared" si="13"/>
        <v>9</v>
      </c>
      <c r="Y37" s="21">
        <f t="shared" si="7"/>
        <v>7.24</v>
      </c>
      <c r="Z37" s="15" t="str">
        <f t="shared" si="14"/>
        <v>Khá</v>
      </c>
    </row>
    <row r="38" spans="1:26" s="5" customFormat="1" ht="25.5" customHeight="1">
      <c r="A38" s="3">
        <v>36</v>
      </c>
      <c r="B38" s="12" t="s">
        <v>48</v>
      </c>
      <c r="C38" s="13" t="s">
        <v>37</v>
      </c>
      <c r="D38" s="150" t="s">
        <v>271</v>
      </c>
      <c r="E38" s="3" t="s">
        <v>137</v>
      </c>
      <c r="F38" s="4" t="s">
        <v>9</v>
      </c>
      <c r="G38" s="6">
        <v>7</v>
      </c>
      <c r="H38" s="6"/>
      <c r="I38" s="6">
        <f t="shared" si="8"/>
        <v>7</v>
      </c>
      <c r="J38" s="6">
        <v>6</v>
      </c>
      <c r="K38" s="6"/>
      <c r="L38" s="6">
        <f t="shared" si="9"/>
        <v>6</v>
      </c>
      <c r="M38" s="6">
        <v>8</v>
      </c>
      <c r="N38" s="6"/>
      <c r="O38" s="6">
        <f t="shared" si="10"/>
        <v>8</v>
      </c>
      <c r="P38" s="6">
        <v>7</v>
      </c>
      <c r="Q38" s="6"/>
      <c r="R38" s="6">
        <f t="shared" si="11"/>
        <v>7</v>
      </c>
      <c r="S38" s="6">
        <v>8</v>
      </c>
      <c r="T38" s="6"/>
      <c r="U38" s="6">
        <f t="shared" si="12"/>
        <v>8</v>
      </c>
      <c r="V38" s="6">
        <v>6</v>
      </c>
      <c r="W38" s="6"/>
      <c r="X38" s="6">
        <f t="shared" si="13"/>
        <v>6</v>
      </c>
      <c r="Y38" s="21">
        <f t="shared" si="7"/>
        <v>7.14</v>
      </c>
      <c r="Z38" s="15" t="str">
        <f t="shared" si="14"/>
        <v>Khá</v>
      </c>
    </row>
    <row r="39" spans="1:26" s="5" customFormat="1" ht="25.5" customHeight="1">
      <c r="A39" s="1">
        <v>37</v>
      </c>
      <c r="B39" s="12" t="s">
        <v>138</v>
      </c>
      <c r="C39" s="13" t="s">
        <v>139</v>
      </c>
      <c r="D39" s="150" t="s">
        <v>272</v>
      </c>
      <c r="E39" s="3" t="s">
        <v>140</v>
      </c>
      <c r="F39" s="4" t="s">
        <v>10</v>
      </c>
      <c r="G39" s="6">
        <v>6</v>
      </c>
      <c r="H39" s="6"/>
      <c r="I39" s="6">
        <f t="shared" si="8"/>
        <v>6</v>
      </c>
      <c r="J39" s="6">
        <v>6</v>
      </c>
      <c r="K39" s="6"/>
      <c r="L39" s="6">
        <f t="shared" si="9"/>
        <v>6</v>
      </c>
      <c r="M39" s="6">
        <v>8</v>
      </c>
      <c r="N39" s="6"/>
      <c r="O39" s="6">
        <f t="shared" si="10"/>
        <v>8</v>
      </c>
      <c r="P39" s="6">
        <v>7</v>
      </c>
      <c r="Q39" s="6"/>
      <c r="R39" s="6">
        <f t="shared" si="11"/>
        <v>7</v>
      </c>
      <c r="S39" s="6">
        <v>7</v>
      </c>
      <c r="T39" s="6"/>
      <c r="U39" s="6">
        <f t="shared" si="12"/>
        <v>7</v>
      </c>
      <c r="V39" s="6">
        <v>7</v>
      </c>
      <c r="W39" s="6"/>
      <c r="X39" s="6">
        <f t="shared" si="13"/>
        <v>7</v>
      </c>
      <c r="Y39" s="21">
        <f t="shared" si="7"/>
        <v>6.81</v>
      </c>
      <c r="Z39" s="15" t="str">
        <f t="shared" si="14"/>
        <v>TB.Khá</v>
      </c>
    </row>
    <row r="40" spans="1:26" s="5" customFormat="1" ht="25.5" customHeight="1">
      <c r="A40" s="3">
        <v>38</v>
      </c>
      <c r="B40" s="12" t="s">
        <v>141</v>
      </c>
      <c r="C40" s="13" t="s">
        <v>142</v>
      </c>
      <c r="D40" s="150" t="s">
        <v>273</v>
      </c>
      <c r="E40" s="3" t="s">
        <v>143</v>
      </c>
      <c r="F40" s="4" t="s">
        <v>2</v>
      </c>
      <c r="G40" s="6">
        <v>5</v>
      </c>
      <c r="H40" s="6"/>
      <c r="I40" s="6">
        <f t="shared" si="8"/>
        <v>5</v>
      </c>
      <c r="J40" s="6">
        <v>4</v>
      </c>
      <c r="K40" s="6">
        <v>5</v>
      </c>
      <c r="L40" s="6">
        <f t="shared" si="9"/>
        <v>5</v>
      </c>
      <c r="M40" s="6">
        <v>4</v>
      </c>
      <c r="N40" s="6">
        <v>7</v>
      </c>
      <c r="O40" s="6">
        <f t="shared" si="10"/>
        <v>7</v>
      </c>
      <c r="P40" s="6">
        <v>6</v>
      </c>
      <c r="Q40" s="6"/>
      <c r="R40" s="6">
        <f t="shared" si="11"/>
        <v>6</v>
      </c>
      <c r="S40" s="6">
        <v>7</v>
      </c>
      <c r="T40" s="6"/>
      <c r="U40" s="6">
        <f t="shared" si="12"/>
        <v>7</v>
      </c>
      <c r="V40" s="6">
        <v>6</v>
      </c>
      <c r="W40" s="6"/>
      <c r="X40" s="6">
        <f t="shared" si="13"/>
        <v>6</v>
      </c>
      <c r="Y40" s="21">
        <f t="shared" si="7"/>
        <v>6</v>
      </c>
      <c r="Z40" s="15" t="str">
        <f t="shared" si="14"/>
        <v>TB.Khá</v>
      </c>
    </row>
    <row r="41" spans="1:26" s="5" customFormat="1" ht="25.5" customHeight="1">
      <c r="A41" s="3">
        <v>39</v>
      </c>
      <c r="B41" s="12" t="s">
        <v>144</v>
      </c>
      <c r="C41" s="13" t="s">
        <v>142</v>
      </c>
      <c r="D41" s="150" t="s">
        <v>274</v>
      </c>
      <c r="E41" s="3" t="s">
        <v>145</v>
      </c>
      <c r="F41" s="4" t="s">
        <v>32</v>
      </c>
      <c r="G41" s="6">
        <v>6</v>
      </c>
      <c r="H41" s="6"/>
      <c r="I41" s="6">
        <f t="shared" si="8"/>
        <v>6</v>
      </c>
      <c r="J41" s="6">
        <v>4</v>
      </c>
      <c r="K41" s="6">
        <v>5</v>
      </c>
      <c r="L41" s="6">
        <f t="shared" si="9"/>
        <v>5</v>
      </c>
      <c r="M41" s="6">
        <v>5</v>
      </c>
      <c r="N41" s="6"/>
      <c r="O41" s="6">
        <f t="shared" si="10"/>
        <v>5</v>
      </c>
      <c r="P41" s="6">
        <v>6</v>
      </c>
      <c r="Q41" s="6"/>
      <c r="R41" s="6">
        <f t="shared" si="11"/>
        <v>6</v>
      </c>
      <c r="S41" s="6">
        <v>6</v>
      </c>
      <c r="T41" s="6"/>
      <c r="U41" s="6">
        <f t="shared" si="12"/>
        <v>6</v>
      </c>
      <c r="V41" s="6">
        <v>8</v>
      </c>
      <c r="W41" s="6"/>
      <c r="X41" s="6">
        <f t="shared" si="13"/>
        <v>8</v>
      </c>
      <c r="Y41" s="21">
        <f t="shared" si="7"/>
        <v>5.57</v>
      </c>
      <c r="Z41" s="15" t="str">
        <f t="shared" si="14"/>
        <v>Trung Bình</v>
      </c>
    </row>
    <row r="42" spans="1:26" s="5" customFormat="1" ht="25.5" customHeight="1">
      <c r="A42" s="1">
        <v>40</v>
      </c>
      <c r="B42" s="12" t="s">
        <v>146</v>
      </c>
      <c r="C42" s="13" t="s">
        <v>147</v>
      </c>
      <c r="D42" s="150" t="s">
        <v>275</v>
      </c>
      <c r="E42" s="3" t="s">
        <v>148</v>
      </c>
      <c r="F42" s="4" t="s">
        <v>6</v>
      </c>
      <c r="G42" s="6">
        <v>5</v>
      </c>
      <c r="H42" s="6"/>
      <c r="I42" s="6">
        <f t="shared" si="8"/>
        <v>5</v>
      </c>
      <c r="J42" s="6">
        <v>5</v>
      </c>
      <c r="K42" s="6"/>
      <c r="L42" s="6">
        <f t="shared" si="9"/>
        <v>5</v>
      </c>
      <c r="M42" s="6">
        <v>5</v>
      </c>
      <c r="N42" s="6"/>
      <c r="O42" s="6">
        <f t="shared" si="10"/>
        <v>5</v>
      </c>
      <c r="P42" s="6">
        <v>6</v>
      </c>
      <c r="Q42" s="6"/>
      <c r="R42" s="6">
        <f t="shared" si="11"/>
        <v>6</v>
      </c>
      <c r="S42" s="6">
        <v>8</v>
      </c>
      <c r="T42" s="6"/>
      <c r="U42" s="6">
        <f t="shared" si="12"/>
        <v>8</v>
      </c>
      <c r="V42" s="6">
        <v>7</v>
      </c>
      <c r="W42" s="6"/>
      <c r="X42" s="6">
        <f t="shared" si="13"/>
        <v>7</v>
      </c>
      <c r="Y42" s="21">
        <f t="shared" si="7"/>
        <v>5.81</v>
      </c>
      <c r="Z42" s="15" t="str">
        <f t="shared" si="14"/>
        <v>Trung Bình</v>
      </c>
    </row>
    <row r="43" spans="1:26" s="5" customFormat="1" ht="25.5" customHeight="1">
      <c r="A43" s="3">
        <v>41</v>
      </c>
      <c r="B43" s="12" t="s">
        <v>149</v>
      </c>
      <c r="C43" s="13" t="s">
        <v>147</v>
      </c>
      <c r="D43" s="150" t="s">
        <v>276</v>
      </c>
      <c r="E43" s="3" t="s">
        <v>150</v>
      </c>
      <c r="F43" s="4" t="s">
        <v>1</v>
      </c>
      <c r="G43" s="6">
        <v>7</v>
      </c>
      <c r="H43" s="6"/>
      <c r="I43" s="6">
        <f t="shared" si="8"/>
        <v>7</v>
      </c>
      <c r="J43" s="6">
        <v>5</v>
      </c>
      <c r="K43" s="6"/>
      <c r="L43" s="6">
        <f t="shared" si="9"/>
        <v>5</v>
      </c>
      <c r="M43" s="6">
        <v>9</v>
      </c>
      <c r="N43" s="6"/>
      <c r="O43" s="6">
        <f t="shared" si="10"/>
        <v>9</v>
      </c>
      <c r="P43" s="6">
        <v>7</v>
      </c>
      <c r="Q43" s="6"/>
      <c r="R43" s="6">
        <f t="shared" si="11"/>
        <v>7</v>
      </c>
      <c r="S43" s="6">
        <v>7</v>
      </c>
      <c r="T43" s="6"/>
      <c r="U43" s="6">
        <f t="shared" si="12"/>
        <v>7</v>
      </c>
      <c r="V43" s="6">
        <v>9</v>
      </c>
      <c r="W43" s="6"/>
      <c r="X43" s="6">
        <f t="shared" si="13"/>
        <v>9</v>
      </c>
      <c r="Y43" s="21">
        <f t="shared" si="7"/>
        <v>6.9</v>
      </c>
      <c r="Z43" s="15" t="str">
        <f t="shared" si="14"/>
        <v>TB.Khá</v>
      </c>
    </row>
    <row r="44" spans="1:26" s="5" customFormat="1" ht="25.5" customHeight="1">
      <c r="A44" s="3">
        <v>42</v>
      </c>
      <c r="B44" s="12" t="s">
        <v>151</v>
      </c>
      <c r="C44" s="13" t="s">
        <v>152</v>
      </c>
      <c r="D44" s="150" t="s">
        <v>277</v>
      </c>
      <c r="E44" s="3" t="s">
        <v>153</v>
      </c>
      <c r="F44" s="4" t="s">
        <v>22</v>
      </c>
      <c r="G44" s="6">
        <v>7</v>
      </c>
      <c r="H44" s="6"/>
      <c r="I44" s="6">
        <f t="shared" si="8"/>
        <v>7</v>
      </c>
      <c r="J44" s="6">
        <v>7</v>
      </c>
      <c r="K44" s="6"/>
      <c r="L44" s="6">
        <f t="shared" si="9"/>
        <v>7</v>
      </c>
      <c r="M44" s="6">
        <v>9</v>
      </c>
      <c r="N44" s="6"/>
      <c r="O44" s="6">
        <f t="shared" si="10"/>
        <v>9</v>
      </c>
      <c r="P44" s="6">
        <v>7</v>
      </c>
      <c r="Q44" s="6"/>
      <c r="R44" s="6">
        <f t="shared" si="11"/>
        <v>7</v>
      </c>
      <c r="S44" s="6">
        <v>8</v>
      </c>
      <c r="T44" s="6"/>
      <c r="U44" s="6">
        <f t="shared" si="12"/>
        <v>8</v>
      </c>
      <c r="V44" s="6">
        <v>7</v>
      </c>
      <c r="W44" s="6"/>
      <c r="X44" s="6">
        <f t="shared" si="13"/>
        <v>7</v>
      </c>
      <c r="Y44" s="21">
        <f t="shared" si="7"/>
        <v>7.57</v>
      </c>
      <c r="Z44" s="15" t="str">
        <f t="shared" si="14"/>
        <v>Khá</v>
      </c>
    </row>
    <row r="45" spans="1:26" s="5" customFormat="1" ht="25.5" customHeight="1">
      <c r="A45" s="1">
        <v>43</v>
      </c>
      <c r="B45" s="12" t="s">
        <v>154</v>
      </c>
      <c r="C45" s="13" t="s">
        <v>155</v>
      </c>
      <c r="D45" s="150" t="s">
        <v>278</v>
      </c>
      <c r="E45" s="3" t="s">
        <v>156</v>
      </c>
      <c r="F45" s="4" t="s">
        <v>3</v>
      </c>
      <c r="G45" s="6">
        <v>6</v>
      </c>
      <c r="H45" s="6"/>
      <c r="I45" s="6">
        <f t="shared" si="8"/>
        <v>6</v>
      </c>
      <c r="J45" s="6">
        <v>7</v>
      </c>
      <c r="K45" s="6"/>
      <c r="L45" s="6">
        <f t="shared" si="9"/>
        <v>7</v>
      </c>
      <c r="M45" s="6">
        <v>5</v>
      </c>
      <c r="N45" s="6"/>
      <c r="O45" s="6">
        <f t="shared" si="10"/>
        <v>5</v>
      </c>
      <c r="P45" s="6">
        <v>7</v>
      </c>
      <c r="Q45" s="6"/>
      <c r="R45" s="6">
        <f t="shared" si="11"/>
        <v>7</v>
      </c>
      <c r="S45" s="6">
        <v>7</v>
      </c>
      <c r="T45" s="6"/>
      <c r="U45" s="6">
        <f t="shared" si="12"/>
        <v>7</v>
      </c>
      <c r="V45" s="6">
        <v>8</v>
      </c>
      <c r="W45" s="6"/>
      <c r="X45" s="6">
        <f t="shared" si="13"/>
        <v>8</v>
      </c>
      <c r="Y45" s="21">
        <f t="shared" si="7"/>
        <v>6.48</v>
      </c>
      <c r="Z45" s="15" t="str">
        <f t="shared" si="14"/>
        <v>TB.Khá</v>
      </c>
    </row>
    <row r="46" spans="1:26" s="5" customFormat="1" ht="25.5" customHeight="1">
      <c r="A46" s="3">
        <v>44</v>
      </c>
      <c r="B46" s="12" t="s">
        <v>157</v>
      </c>
      <c r="C46" s="13" t="s">
        <v>158</v>
      </c>
      <c r="D46" s="150" t="s">
        <v>279</v>
      </c>
      <c r="E46" s="3" t="s">
        <v>159</v>
      </c>
      <c r="F46" s="4" t="s">
        <v>6</v>
      </c>
      <c r="G46" s="6">
        <v>6</v>
      </c>
      <c r="H46" s="6"/>
      <c r="I46" s="6">
        <f t="shared" si="8"/>
        <v>6</v>
      </c>
      <c r="J46" s="6">
        <v>5</v>
      </c>
      <c r="K46" s="6"/>
      <c r="L46" s="6">
        <f t="shared" si="9"/>
        <v>5</v>
      </c>
      <c r="M46" s="6">
        <v>9</v>
      </c>
      <c r="N46" s="6"/>
      <c r="O46" s="6">
        <f t="shared" si="10"/>
        <v>9</v>
      </c>
      <c r="P46" s="6">
        <v>6</v>
      </c>
      <c r="Q46" s="6"/>
      <c r="R46" s="6">
        <f t="shared" si="11"/>
        <v>6</v>
      </c>
      <c r="S46" s="6">
        <v>8</v>
      </c>
      <c r="T46" s="6"/>
      <c r="U46" s="6">
        <f t="shared" si="12"/>
        <v>8</v>
      </c>
      <c r="V46" s="6">
        <v>10</v>
      </c>
      <c r="W46" s="6"/>
      <c r="X46" s="6">
        <f t="shared" si="13"/>
        <v>10</v>
      </c>
      <c r="Y46" s="21">
        <f t="shared" si="7"/>
        <v>6.71</v>
      </c>
      <c r="Z46" s="15" t="str">
        <f t="shared" si="14"/>
        <v>TB.Khá</v>
      </c>
    </row>
    <row r="47" spans="1:26" s="5" customFormat="1" ht="25.5" customHeight="1">
      <c r="A47" s="3">
        <v>45</v>
      </c>
      <c r="B47" s="12" t="s">
        <v>160</v>
      </c>
      <c r="C47" s="13" t="s">
        <v>158</v>
      </c>
      <c r="D47" s="150" t="s">
        <v>280</v>
      </c>
      <c r="E47" s="3" t="s">
        <v>27</v>
      </c>
      <c r="F47" s="4" t="s">
        <v>10</v>
      </c>
      <c r="G47" s="6">
        <v>8</v>
      </c>
      <c r="H47" s="6"/>
      <c r="I47" s="6">
        <f t="shared" si="8"/>
        <v>8</v>
      </c>
      <c r="J47" s="6">
        <v>6</v>
      </c>
      <c r="K47" s="6"/>
      <c r="L47" s="6">
        <f t="shared" si="9"/>
        <v>6</v>
      </c>
      <c r="M47" s="6">
        <v>8</v>
      </c>
      <c r="N47" s="6"/>
      <c r="O47" s="6">
        <f t="shared" si="10"/>
        <v>8</v>
      </c>
      <c r="P47" s="6">
        <v>6</v>
      </c>
      <c r="Q47" s="6"/>
      <c r="R47" s="6">
        <f t="shared" si="11"/>
        <v>6</v>
      </c>
      <c r="S47" s="6">
        <v>7</v>
      </c>
      <c r="T47" s="6"/>
      <c r="U47" s="6">
        <f t="shared" si="12"/>
        <v>7</v>
      </c>
      <c r="V47" s="6">
        <v>7</v>
      </c>
      <c r="W47" s="6"/>
      <c r="X47" s="6">
        <f t="shared" si="13"/>
        <v>7</v>
      </c>
      <c r="Y47" s="21">
        <f t="shared" si="7"/>
        <v>6.86</v>
      </c>
      <c r="Z47" s="15" t="str">
        <f t="shared" si="14"/>
        <v>TB.Khá</v>
      </c>
    </row>
    <row r="48" spans="1:26" s="5" customFormat="1" ht="25.5" customHeight="1">
      <c r="A48" s="1">
        <v>46</v>
      </c>
      <c r="B48" s="12" t="s">
        <v>161</v>
      </c>
      <c r="C48" s="13" t="s">
        <v>158</v>
      </c>
      <c r="D48" s="150" t="s">
        <v>281</v>
      </c>
      <c r="E48" s="3" t="s">
        <v>59</v>
      </c>
      <c r="F48" s="4" t="s">
        <v>0</v>
      </c>
      <c r="G48" s="6">
        <v>6</v>
      </c>
      <c r="H48" s="6"/>
      <c r="I48" s="6">
        <f t="shared" si="8"/>
        <v>6</v>
      </c>
      <c r="J48" s="6">
        <v>7</v>
      </c>
      <c r="K48" s="6"/>
      <c r="L48" s="6">
        <f t="shared" si="9"/>
        <v>7</v>
      </c>
      <c r="M48" s="6">
        <v>7</v>
      </c>
      <c r="N48" s="6"/>
      <c r="O48" s="6">
        <f t="shared" si="10"/>
        <v>7</v>
      </c>
      <c r="P48" s="6">
        <v>6</v>
      </c>
      <c r="Q48" s="6"/>
      <c r="R48" s="6">
        <f t="shared" si="11"/>
        <v>6</v>
      </c>
      <c r="S48" s="6">
        <v>7</v>
      </c>
      <c r="T48" s="6"/>
      <c r="U48" s="6">
        <f t="shared" si="12"/>
        <v>7</v>
      </c>
      <c r="V48" s="6">
        <v>10</v>
      </c>
      <c r="W48" s="6"/>
      <c r="X48" s="6">
        <f t="shared" si="13"/>
        <v>10</v>
      </c>
      <c r="Y48" s="21">
        <f t="shared" si="7"/>
        <v>6.62</v>
      </c>
      <c r="Z48" s="15" t="str">
        <f t="shared" si="14"/>
        <v>TB.Khá</v>
      </c>
    </row>
    <row r="49" spans="1:26" s="5" customFormat="1" ht="25.5" customHeight="1">
      <c r="A49" s="3">
        <v>47</v>
      </c>
      <c r="B49" s="12" t="s">
        <v>162</v>
      </c>
      <c r="C49" s="13" t="s">
        <v>163</v>
      </c>
      <c r="D49" s="150" t="s">
        <v>282</v>
      </c>
      <c r="E49" s="3" t="s">
        <v>164</v>
      </c>
      <c r="F49" s="4" t="s">
        <v>38</v>
      </c>
      <c r="G49" s="6">
        <v>5</v>
      </c>
      <c r="H49" s="6"/>
      <c r="I49" s="6">
        <f t="shared" si="8"/>
        <v>5</v>
      </c>
      <c r="J49" s="6">
        <v>3</v>
      </c>
      <c r="K49" s="6">
        <v>5</v>
      </c>
      <c r="L49" s="6">
        <f t="shared" si="9"/>
        <v>5</v>
      </c>
      <c r="M49" s="6">
        <v>3</v>
      </c>
      <c r="N49" s="6">
        <v>5</v>
      </c>
      <c r="O49" s="6">
        <f t="shared" si="10"/>
        <v>5</v>
      </c>
      <c r="P49" s="6">
        <v>6</v>
      </c>
      <c r="Q49" s="6"/>
      <c r="R49" s="6">
        <f t="shared" si="11"/>
        <v>6</v>
      </c>
      <c r="S49" s="6">
        <v>7</v>
      </c>
      <c r="T49" s="6"/>
      <c r="U49" s="6">
        <f t="shared" si="12"/>
        <v>7</v>
      </c>
      <c r="V49" s="6">
        <v>9</v>
      </c>
      <c r="W49" s="6"/>
      <c r="X49" s="6">
        <f t="shared" si="13"/>
        <v>9</v>
      </c>
      <c r="Y49" s="21">
        <f t="shared" si="7"/>
        <v>5.62</v>
      </c>
      <c r="Z49" s="15" t="str">
        <f t="shared" si="14"/>
        <v>Trung Bình</v>
      </c>
    </row>
    <row r="50" spans="1:26" s="5" customFormat="1" ht="25.5" customHeight="1">
      <c r="A50" s="3">
        <v>48</v>
      </c>
      <c r="B50" s="12" t="s">
        <v>165</v>
      </c>
      <c r="C50" s="13" t="s">
        <v>166</v>
      </c>
      <c r="D50" s="150" t="s">
        <v>283</v>
      </c>
      <c r="E50" s="3" t="s">
        <v>167</v>
      </c>
      <c r="F50" s="4" t="s">
        <v>4</v>
      </c>
      <c r="G50" s="6">
        <v>6</v>
      </c>
      <c r="H50" s="6"/>
      <c r="I50" s="6">
        <f t="shared" si="8"/>
        <v>6</v>
      </c>
      <c r="J50" s="6">
        <v>3</v>
      </c>
      <c r="K50" s="6">
        <v>5</v>
      </c>
      <c r="L50" s="6">
        <f t="shared" si="9"/>
        <v>5</v>
      </c>
      <c r="M50" s="6">
        <v>4</v>
      </c>
      <c r="N50" s="6">
        <v>6</v>
      </c>
      <c r="O50" s="6">
        <f t="shared" si="10"/>
        <v>6</v>
      </c>
      <c r="P50" s="6">
        <v>7</v>
      </c>
      <c r="Q50" s="6"/>
      <c r="R50" s="6">
        <f t="shared" si="11"/>
        <v>7</v>
      </c>
      <c r="S50" s="6">
        <v>6</v>
      </c>
      <c r="T50" s="6"/>
      <c r="U50" s="6">
        <f t="shared" si="12"/>
        <v>6</v>
      </c>
      <c r="V50" s="6">
        <v>10</v>
      </c>
      <c r="W50" s="6"/>
      <c r="X50" s="6">
        <f t="shared" si="13"/>
        <v>10</v>
      </c>
      <c r="Y50" s="21">
        <f t="shared" si="7"/>
        <v>6</v>
      </c>
      <c r="Z50" s="15" t="str">
        <f t="shared" si="14"/>
        <v>TB.Khá</v>
      </c>
    </row>
    <row r="51" spans="1:26" s="5" customFormat="1" ht="25.5" customHeight="1">
      <c r="A51" s="1">
        <v>49</v>
      </c>
      <c r="B51" s="12" t="s">
        <v>168</v>
      </c>
      <c r="C51" s="13" t="s">
        <v>169</v>
      </c>
      <c r="D51" s="150" t="s">
        <v>284</v>
      </c>
      <c r="E51" s="3" t="s">
        <v>90</v>
      </c>
      <c r="F51" s="4" t="s">
        <v>1</v>
      </c>
      <c r="G51" s="6">
        <v>7</v>
      </c>
      <c r="H51" s="6"/>
      <c r="I51" s="6">
        <f t="shared" si="8"/>
        <v>7</v>
      </c>
      <c r="J51" s="6">
        <v>7</v>
      </c>
      <c r="K51" s="6"/>
      <c r="L51" s="6">
        <f t="shared" si="9"/>
        <v>7</v>
      </c>
      <c r="M51" s="6">
        <v>9</v>
      </c>
      <c r="N51" s="6"/>
      <c r="O51" s="6">
        <f t="shared" si="10"/>
        <v>9</v>
      </c>
      <c r="P51" s="6">
        <v>8</v>
      </c>
      <c r="Q51" s="6"/>
      <c r="R51" s="6">
        <f t="shared" si="11"/>
        <v>8</v>
      </c>
      <c r="S51" s="6">
        <v>6</v>
      </c>
      <c r="T51" s="6"/>
      <c r="U51" s="6">
        <f t="shared" si="12"/>
        <v>6</v>
      </c>
      <c r="V51" s="6">
        <v>8</v>
      </c>
      <c r="W51" s="6"/>
      <c r="X51" s="6">
        <f t="shared" si="13"/>
        <v>8</v>
      </c>
      <c r="Y51" s="21">
        <f t="shared" si="7"/>
        <v>7.43</v>
      </c>
      <c r="Z51" s="15" t="str">
        <f t="shared" si="14"/>
        <v>Khá</v>
      </c>
    </row>
    <row r="52" spans="1:26" s="5" customFormat="1" ht="25.5" customHeight="1">
      <c r="A52" s="3">
        <v>50</v>
      </c>
      <c r="B52" s="12" t="s">
        <v>170</v>
      </c>
      <c r="C52" s="13" t="s">
        <v>171</v>
      </c>
      <c r="D52" s="150" t="s">
        <v>285</v>
      </c>
      <c r="E52" s="3" t="s">
        <v>172</v>
      </c>
      <c r="F52" s="4" t="s">
        <v>0</v>
      </c>
      <c r="G52" s="6">
        <v>7</v>
      </c>
      <c r="H52" s="6"/>
      <c r="I52" s="6">
        <f t="shared" si="8"/>
        <v>7</v>
      </c>
      <c r="J52" s="6">
        <v>8</v>
      </c>
      <c r="K52" s="6"/>
      <c r="L52" s="6">
        <f t="shared" si="9"/>
        <v>8</v>
      </c>
      <c r="M52" s="6">
        <v>9</v>
      </c>
      <c r="N52" s="6"/>
      <c r="O52" s="6">
        <f t="shared" si="10"/>
        <v>9</v>
      </c>
      <c r="P52" s="6">
        <v>7</v>
      </c>
      <c r="Q52" s="6"/>
      <c r="R52" s="6">
        <f t="shared" si="11"/>
        <v>7</v>
      </c>
      <c r="S52" s="6">
        <v>8</v>
      </c>
      <c r="T52" s="6"/>
      <c r="U52" s="6">
        <f t="shared" si="12"/>
        <v>8</v>
      </c>
      <c r="V52" s="6">
        <v>9</v>
      </c>
      <c r="W52" s="6"/>
      <c r="X52" s="6">
        <f t="shared" si="13"/>
        <v>9</v>
      </c>
      <c r="Y52" s="21">
        <f t="shared" si="7"/>
        <v>7.81</v>
      </c>
      <c r="Z52" s="15" t="str">
        <f t="shared" si="14"/>
        <v>Khá</v>
      </c>
    </row>
    <row r="53" spans="1:26" s="5" customFormat="1" ht="25.5" customHeight="1">
      <c r="A53" s="3">
        <v>51</v>
      </c>
      <c r="B53" s="12" t="s">
        <v>173</v>
      </c>
      <c r="C53" s="13" t="s">
        <v>43</v>
      </c>
      <c r="D53" s="150" t="s">
        <v>286</v>
      </c>
      <c r="E53" s="3" t="s">
        <v>174</v>
      </c>
      <c r="F53" s="4" t="s">
        <v>5</v>
      </c>
      <c r="G53" s="6">
        <v>7</v>
      </c>
      <c r="H53" s="6"/>
      <c r="I53" s="6">
        <f t="shared" si="8"/>
        <v>7</v>
      </c>
      <c r="J53" s="6">
        <v>2</v>
      </c>
      <c r="K53" s="6">
        <v>4</v>
      </c>
      <c r="L53" s="6">
        <f t="shared" si="9"/>
        <v>4</v>
      </c>
      <c r="M53" s="6">
        <v>3</v>
      </c>
      <c r="N53" s="6">
        <v>6</v>
      </c>
      <c r="O53" s="6">
        <f t="shared" si="10"/>
        <v>6</v>
      </c>
      <c r="P53" s="6">
        <v>7</v>
      </c>
      <c r="Q53" s="6"/>
      <c r="R53" s="6">
        <f t="shared" si="11"/>
        <v>7</v>
      </c>
      <c r="S53" s="6">
        <v>2</v>
      </c>
      <c r="T53" s="6">
        <v>7</v>
      </c>
      <c r="U53" s="6">
        <f t="shared" si="12"/>
        <v>7</v>
      </c>
      <c r="V53" s="6">
        <v>6</v>
      </c>
      <c r="W53" s="6"/>
      <c r="X53" s="6">
        <f t="shared" si="13"/>
        <v>6</v>
      </c>
      <c r="Y53" s="21">
        <f t="shared" si="7"/>
        <v>6.1</v>
      </c>
      <c r="Z53" s="15" t="str">
        <f t="shared" si="14"/>
        <v>TB.Khá</v>
      </c>
    </row>
    <row r="54" spans="1:26" s="5" customFormat="1" ht="25.5" customHeight="1">
      <c r="A54" s="1">
        <v>52</v>
      </c>
      <c r="B54" s="12" t="s">
        <v>170</v>
      </c>
      <c r="C54" s="13" t="s">
        <v>175</v>
      </c>
      <c r="D54" s="150" t="s">
        <v>287</v>
      </c>
      <c r="E54" s="3" t="s">
        <v>176</v>
      </c>
      <c r="F54" s="4" t="s">
        <v>24</v>
      </c>
      <c r="G54" s="6">
        <v>6</v>
      </c>
      <c r="H54" s="6"/>
      <c r="I54" s="6">
        <f t="shared" si="8"/>
        <v>6</v>
      </c>
      <c r="J54" s="6">
        <v>7</v>
      </c>
      <c r="K54" s="6"/>
      <c r="L54" s="6">
        <f t="shared" si="9"/>
        <v>7</v>
      </c>
      <c r="M54" s="6">
        <v>7</v>
      </c>
      <c r="N54" s="6"/>
      <c r="O54" s="6">
        <f t="shared" si="10"/>
        <v>7</v>
      </c>
      <c r="P54" s="6">
        <v>6</v>
      </c>
      <c r="Q54" s="6"/>
      <c r="R54" s="6">
        <f t="shared" si="11"/>
        <v>6</v>
      </c>
      <c r="S54" s="6">
        <v>7</v>
      </c>
      <c r="T54" s="6"/>
      <c r="U54" s="6">
        <f t="shared" si="12"/>
        <v>7</v>
      </c>
      <c r="V54" s="6">
        <v>8</v>
      </c>
      <c r="W54" s="6"/>
      <c r="X54" s="6">
        <f t="shared" si="13"/>
        <v>8</v>
      </c>
      <c r="Y54" s="21">
        <f t="shared" si="7"/>
        <v>6.62</v>
      </c>
      <c r="Z54" s="15" t="str">
        <f t="shared" si="14"/>
        <v>TB.Khá</v>
      </c>
    </row>
    <row r="55" spans="1:26" s="5" customFormat="1" ht="25.5" customHeight="1">
      <c r="A55" s="3">
        <v>53</v>
      </c>
      <c r="B55" s="12" t="s">
        <v>177</v>
      </c>
      <c r="C55" s="13" t="s">
        <v>178</v>
      </c>
      <c r="D55" s="150" t="s">
        <v>288</v>
      </c>
      <c r="E55" s="3" t="s">
        <v>179</v>
      </c>
      <c r="F55" s="4" t="s">
        <v>109</v>
      </c>
      <c r="G55" s="6">
        <v>6</v>
      </c>
      <c r="H55" s="6"/>
      <c r="I55" s="6">
        <f t="shared" si="8"/>
        <v>6</v>
      </c>
      <c r="J55" s="6">
        <v>7</v>
      </c>
      <c r="K55" s="6"/>
      <c r="L55" s="6">
        <f t="shared" si="9"/>
        <v>7</v>
      </c>
      <c r="M55" s="6">
        <v>7</v>
      </c>
      <c r="N55" s="6"/>
      <c r="O55" s="6">
        <f t="shared" si="10"/>
        <v>7</v>
      </c>
      <c r="P55" s="6">
        <v>7</v>
      </c>
      <c r="Q55" s="6"/>
      <c r="R55" s="6">
        <f t="shared" si="11"/>
        <v>7</v>
      </c>
      <c r="S55" s="6">
        <v>5</v>
      </c>
      <c r="T55" s="6"/>
      <c r="U55" s="6">
        <f t="shared" si="12"/>
        <v>5</v>
      </c>
      <c r="V55" s="6">
        <v>8</v>
      </c>
      <c r="W55" s="6"/>
      <c r="X55" s="6">
        <f t="shared" si="13"/>
        <v>8</v>
      </c>
      <c r="Y55" s="21">
        <f t="shared" si="7"/>
        <v>6.48</v>
      </c>
      <c r="Z55" s="15" t="str">
        <f t="shared" si="14"/>
        <v>TB.Khá</v>
      </c>
    </row>
    <row r="56" spans="1:26" s="5" customFormat="1" ht="25.5" customHeight="1">
      <c r="A56" s="3">
        <v>54</v>
      </c>
      <c r="B56" s="12" t="s">
        <v>180</v>
      </c>
      <c r="C56" s="13" t="s">
        <v>181</v>
      </c>
      <c r="D56" s="150" t="s">
        <v>289</v>
      </c>
      <c r="E56" s="3" t="s">
        <v>29</v>
      </c>
      <c r="F56" s="4" t="s">
        <v>97</v>
      </c>
      <c r="G56" s="6">
        <v>6</v>
      </c>
      <c r="H56" s="6"/>
      <c r="I56" s="6">
        <f t="shared" si="8"/>
        <v>6</v>
      </c>
      <c r="J56" s="6">
        <v>5</v>
      </c>
      <c r="K56" s="6"/>
      <c r="L56" s="6">
        <f t="shared" si="9"/>
        <v>5</v>
      </c>
      <c r="M56" s="6">
        <v>7</v>
      </c>
      <c r="N56" s="6"/>
      <c r="O56" s="6">
        <f t="shared" si="10"/>
        <v>7</v>
      </c>
      <c r="P56" s="6">
        <v>6</v>
      </c>
      <c r="Q56" s="6"/>
      <c r="R56" s="6">
        <f t="shared" si="11"/>
        <v>6</v>
      </c>
      <c r="S56" s="6">
        <v>7</v>
      </c>
      <c r="T56" s="6"/>
      <c r="U56" s="6">
        <f t="shared" si="12"/>
        <v>7</v>
      </c>
      <c r="V56" s="6">
        <v>8</v>
      </c>
      <c r="W56" s="6"/>
      <c r="X56" s="6">
        <f t="shared" si="13"/>
        <v>8</v>
      </c>
      <c r="Y56" s="21">
        <f t="shared" si="7"/>
        <v>6.14</v>
      </c>
      <c r="Z56" s="15" t="str">
        <f t="shared" si="14"/>
        <v>TB.Khá</v>
      </c>
    </row>
    <row r="57" spans="1:26" s="5" customFormat="1" ht="25.5" customHeight="1">
      <c r="A57" s="1">
        <v>55</v>
      </c>
      <c r="B57" s="12" t="s">
        <v>182</v>
      </c>
      <c r="C57" s="13" t="s">
        <v>181</v>
      </c>
      <c r="D57" s="150" t="s">
        <v>290</v>
      </c>
      <c r="E57" s="3" t="s">
        <v>183</v>
      </c>
      <c r="F57" s="4" t="s">
        <v>7</v>
      </c>
      <c r="G57" s="6">
        <v>7</v>
      </c>
      <c r="H57" s="6"/>
      <c r="I57" s="6">
        <f t="shared" si="8"/>
        <v>7</v>
      </c>
      <c r="J57" s="6">
        <v>7</v>
      </c>
      <c r="K57" s="6"/>
      <c r="L57" s="6">
        <f t="shared" si="9"/>
        <v>7</v>
      </c>
      <c r="M57" s="6">
        <v>8</v>
      </c>
      <c r="N57" s="6"/>
      <c r="O57" s="6">
        <f t="shared" si="10"/>
        <v>8</v>
      </c>
      <c r="P57" s="6">
        <v>7</v>
      </c>
      <c r="Q57" s="6"/>
      <c r="R57" s="6">
        <f t="shared" si="11"/>
        <v>7</v>
      </c>
      <c r="S57" s="6">
        <v>9</v>
      </c>
      <c r="T57" s="6"/>
      <c r="U57" s="6">
        <f t="shared" si="12"/>
        <v>9</v>
      </c>
      <c r="V57" s="6">
        <v>7</v>
      </c>
      <c r="W57" s="6"/>
      <c r="X57" s="6">
        <f t="shared" si="13"/>
        <v>7</v>
      </c>
      <c r="Y57" s="21">
        <f t="shared" si="7"/>
        <v>7.57</v>
      </c>
      <c r="Z57" s="15" t="str">
        <f t="shared" si="14"/>
        <v>Khá</v>
      </c>
    </row>
    <row r="58" spans="1:26" s="5" customFormat="1" ht="25.5" customHeight="1">
      <c r="A58" s="3">
        <v>56</v>
      </c>
      <c r="B58" s="12" t="s">
        <v>82</v>
      </c>
      <c r="C58" s="13" t="s">
        <v>184</v>
      </c>
      <c r="D58" s="150" t="s">
        <v>291</v>
      </c>
      <c r="E58" s="3" t="s">
        <v>185</v>
      </c>
      <c r="F58" s="4" t="s">
        <v>41</v>
      </c>
      <c r="G58" s="6">
        <v>6</v>
      </c>
      <c r="H58" s="6"/>
      <c r="I58" s="6">
        <f t="shared" si="8"/>
        <v>6</v>
      </c>
      <c r="J58" s="6">
        <v>5</v>
      </c>
      <c r="K58" s="6"/>
      <c r="L58" s="6">
        <f t="shared" si="9"/>
        <v>5</v>
      </c>
      <c r="M58" s="6">
        <v>8</v>
      </c>
      <c r="N58" s="6"/>
      <c r="O58" s="6">
        <f t="shared" si="10"/>
        <v>8</v>
      </c>
      <c r="P58" s="6">
        <v>6</v>
      </c>
      <c r="Q58" s="6"/>
      <c r="R58" s="6">
        <f t="shared" si="11"/>
        <v>6</v>
      </c>
      <c r="S58" s="6">
        <v>7</v>
      </c>
      <c r="T58" s="6"/>
      <c r="U58" s="6">
        <f t="shared" si="12"/>
        <v>7</v>
      </c>
      <c r="V58" s="6">
        <v>8</v>
      </c>
      <c r="W58" s="6"/>
      <c r="X58" s="6">
        <f t="shared" si="13"/>
        <v>8</v>
      </c>
      <c r="Y58" s="21">
        <f t="shared" si="7"/>
        <v>6.33</v>
      </c>
      <c r="Z58" s="15" t="str">
        <f t="shared" si="14"/>
        <v>TB.Khá</v>
      </c>
    </row>
    <row r="59" spans="1:26" s="5" customFormat="1" ht="25.5" customHeight="1">
      <c r="A59" s="3">
        <v>57</v>
      </c>
      <c r="B59" s="12" t="s">
        <v>189</v>
      </c>
      <c r="C59" s="13" t="s">
        <v>190</v>
      </c>
      <c r="D59" s="150" t="s">
        <v>293</v>
      </c>
      <c r="E59" s="3" t="s">
        <v>27</v>
      </c>
      <c r="F59" s="4" t="s">
        <v>6</v>
      </c>
      <c r="G59" s="6">
        <v>6</v>
      </c>
      <c r="H59" s="6"/>
      <c r="I59" s="6">
        <f t="shared" si="8"/>
        <v>6</v>
      </c>
      <c r="J59" s="6">
        <v>5</v>
      </c>
      <c r="K59" s="6"/>
      <c r="L59" s="6">
        <f t="shared" si="9"/>
        <v>5</v>
      </c>
      <c r="M59" s="6">
        <v>3</v>
      </c>
      <c r="N59" s="122">
        <v>6</v>
      </c>
      <c r="O59" s="6">
        <f t="shared" si="10"/>
        <v>6</v>
      </c>
      <c r="P59" s="6">
        <v>6</v>
      </c>
      <c r="Q59" s="6"/>
      <c r="R59" s="6">
        <f t="shared" si="11"/>
        <v>6</v>
      </c>
      <c r="S59" s="6">
        <v>9</v>
      </c>
      <c r="T59" s="6"/>
      <c r="U59" s="6">
        <f t="shared" si="12"/>
        <v>9</v>
      </c>
      <c r="V59" s="6">
        <v>5</v>
      </c>
      <c r="W59" s="6"/>
      <c r="X59" s="6">
        <f t="shared" si="13"/>
        <v>5</v>
      </c>
      <c r="Y59" s="21">
        <f t="shared" si="7"/>
        <v>6.33</v>
      </c>
      <c r="Z59" s="15" t="str">
        <f t="shared" si="14"/>
        <v>TB.Khá</v>
      </c>
    </row>
    <row r="60" spans="1:26" s="5" customFormat="1" ht="25.5" customHeight="1">
      <c r="A60" s="1">
        <v>58</v>
      </c>
      <c r="B60" s="12" t="s">
        <v>191</v>
      </c>
      <c r="C60" s="13" t="s">
        <v>192</v>
      </c>
      <c r="D60" s="150" t="s">
        <v>294</v>
      </c>
      <c r="E60" s="3" t="s">
        <v>106</v>
      </c>
      <c r="F60" s="4" t="s">
        <v>1</v>
      </c>
      <c r="G60" s="6">
        <v>7</v>
      </c>
      <c r="H60" s="6"/>
      <c r="I60" s="6">
        <f t="shared" si="8"/>
        <v>7</v>
      </c>
      <c r="J60" s="6">
        <v>6</v>
      </c>
      <c r="K60" s="6"/>
      <c r="L60" s="6">
        <f t="shared" si="9"/>
        <v>6</v>
      </c>
      <c r="M60" s="6">
        <v>7</v>
      </c>
      <c r="N60" s="6"/>
      <c r="O60" s="6">
        <f t="shared" si="10"/>
        <v>7</v>
      </c>
      <c r="P60" s="6">
        <v>6</v>
      </c>
      <c r="Q60" s="6"/>
      <c r="R60" s="6">
        <f t="shared" si="11"/>
        <v>6</v>
      </c>
      <c r="S60" s="6">
        <v>6</v>
      </c>
      <c r="T60" s="6"/>
      <c r="U60" s="6">
        <f t="shared" si="12"/>
        <v>6</v>
      </c>
      <c r="V60" s="6">
        <v>7</v>
      </c>
      <c r="W60" s="6"/>
      <c r="X60" s="6">
        <f t="shared" si="13"/>
        <v>7</v>
      </c>
      <c r="Y60" s="21">
        <f t="shared" si="7"/>
        <v>6.33</v>
      </c>
      <c r="Z60" s="15" t="str">
        <f t="shared" si="14"/>
        <v>TB.Khá</v>
      </c>
    </row>
    <row r="61" spans="1:26" s="5" customFormat="1" ht="25.5" customHeight="1">
      <c r="A61" s="3">
        <v>59</v>
      </c>
      <c r="B61" s="12" t="s">
        <v>63</v>
      </c>
      <c r="C61" s="13" t="s">
        <v>193</v>
      </c>
      <c r="D61" s="150" t="s">
        <v>295</v>
      </c>
      <c r="E61" s="3" t="s">
        <v>194</v>
      </c>
      <c r="F61" s="4" t="s">
        <v>109</v>
      </c>
      <c r="G61" s="6">
        <v>7</v>
      </c>
      <c r="H61" s="6"/>
      <c r="I61" s="6">
        <f t="shared" si="8"/>
        <v>7</v>
      </c>
      <c r="J61" s="6">
        <v>8</v>
      </c>
      <c r="K61" s="6"/>
      <c r="L61" s="6">
        <f t="shared" si="9"/>
        <v>8</v>
      </c>
      <c r="M61" s="6">
        <v>8</v>
      </c>
      <c r="N61" s="6"/>
      <c r="O61" s="6">
        <f t="shared" si="10"/>
        <v>8</v>
      </c>
      <c r="P61" s="6">
        <v>7</v>
      </c>
      <c r="Q61" s="6"/>
      <c r="R61" s="6">
        <f t="shared" si="11"/>
        <v>7</v>
      </c>
      <c r="S61" s="6">
        <v>7</v>
      </c>
      <c r="T61" s="6"/>
      <c r="U61" s="6">
        <f t="shared" si="12"/>
        <v>7</v>
      </c>
      <c r="V61" s="6">
        <v>8</v>
      </c>
      <c r="W61" s="6"/>
      <c r="X61" s="6">
        <f t="shared" si="13"/>
        <v>8</v>
      </c>
      <c r="Y61" s="21">
        <f t="shared" si="7"/>
        <v>7.43</v>
      </c>
      <c r="Z61" s="15" t="str">
        <f t="shared" si="14"/>
        <v>Khá</v>
      </c>
    </row>
    <row r="62" spans="1:26" s="5" customFormat="1" ht="25.5" customHeight="1">
      <c r="A62" s="3">
        <v>60</v>
      </c>
      <c r="B62" s="12" t="s">
        <v>35</v>
      </c>
      <c r="C62" s="13" t="s">
        <v>193</v>
      </c>
      <c r="D62" s="150" t="s">
        <v>296</v>
      </c>
      <c r="E62" s="3" t="s">
        <v>195</v>
      </c>
      <c r="F62" s="4" t="s">
        <v>109</v>
      </c>
      <c r="G62" s="6">
        <v>6</v>
      </c>
      <c r="H62" s="6"/>
      <c r="I62" s="6">
        <f t="shared" si="8"/>
        <v>6</v>
      </c>
      <c r="J62" s="6">
        <v>9</v>
      </c>
      <c r="K62" s="6"/>
      <c r="L62" s="6">
        <f t="shared" si="9"/>
        <v>9</v>
      </c>
      <c r="M62" s="6">
        <v>9</v>
      </c>
      <c r="N62" s="6"/>
      <c r="O62" s="6">
        <f t="shared" si="10"/>
        <v>9</v>
      </c>
      <c r="P62" s="6">
        <v>7</v>
      </c>
      <c r="Q62" s="6"/>
      <c r="R62" s="6">
        <f t="shared" si="11"/>
        <v>7</v>
      </c>
      <c r="S62" s="6">
        <v>8</v>
      </c>
      <c r="T62" s="6"/>
      <c r="U62" s="6">
        <f t="shared" si="12"/>
        <v>8</v>
      </c>
      <c r="V62" s="6">
        <v>8</v>
      </c>
      <c r="W62" s="6"/>
      <c r="X62" s="6">
        <f t="shared" si="13"/>
        <v>8</v>
      </c>
      <c r="Y62" s="21">
        <f t="shared" si="7"/>
        <v>7.9</v>
      </c>
      <c r="Z62" s="15" t="str">
        <f t="shared" si="14"/>
        <v>Khá</v>
      </c>
    </row>
    <row r="63" spans="1:26" s="5" customFormat="1" ht="25.5" customHeight="1">
      <c r="A63" s="1">
        <v>61</v>
      </c>
      <c r="B63" s="12" t="s">
        <v>200</v>
      </c>
      <c r="C63" s="13" t="s">
        <v>197</v>
      </c>
      <c r="D63" s="150" t="s">
        <v>298</v>
      </c>
      <c r="E63" s="3" t="s">
        <v>201</v>
      </c>
      <c r="F63" s="4" t="s">
        <v>8</v>
      </c>
      <c r="G63" s="6">
        <v>5</v>
      </c>
      <c r="H63" s="6"/>
      <c r="I63" s="6">
        <f aca="true" t="shared" si="15" ref="I63:I71">IF(H63="",G63,IF(G63&gt;=5,H63,MAX(G63,H63)))</f>
        <v>5</v>
      </c>
      <c r="J63" s="6">
        <v>7</v>
      </c>
      <c r="K63" s="6"/>
      <c r="L63" s="6">
        <f aca="true" t="shared" si="16" ref="L63:L71">IF(K63="",J63,IF(J63&gt;=5,K63,MAX(J63,K63)))</f>
        <v>7</v>
      </c>
      <c r="M63" s="6">
        <v>4</v>
      </c>
      <c r="N63" s="6">
        <v>8</v>
      </c>
      <c r="O63" s="6">
        <f aca="true" t="shared" si="17" ref="O63:O71">IF(N63="",M63,IF(M63&gt;=5,N63,MAX(M63,N63)))</f>
        <v>8</v>
      </c>
      <c r="P63" s="6">
        <v>6</v>
      </c>
      <c r="Q63" s="6"/>
      <c r="R63" s="6">
        <f aca="true" t="shared" si="18" ref="R63:R71">IF(Q63="",P63,IF(P63&gt;=5,Q63,MAX(P63,Q63)))</f>
        <v>6</v>
      </c>
      <c r="S63" s="6">
        <v>6</v>
      </c>
      <c r="T63" s="6"/>
      <c r="U63" s="6">
        <f aca="true" t="shared" si="19" ref="U63:U71">IF(T63="",S63,IF(S63&gt;=5,T63,MAX(S63,T63)))</f>
        <v>6</v>
      </c>
      <c r="V63" s="6">
        <v>8</v>
      </c>
      <c r="W63" s="6"/>
      <c r="X63" s="6">
        <f aca="true" t="shared" si="20" ref="X63:X71">IF(W63="",V63,IF(V63&gt;=5,W63,MAX(V63,W63)))</f>
        <v>8</v>
      </c>
      <c r="Y63" s="21">
        <f t="shared" si="7"/>
        <v>6.48</v>
      </c>
      <c r="Z63" s="15" t="str">
        <f aca="true" t="shared" si="21" ref="Z63:Z71">IF(Y63&gt;=9,"Xuất Sắc",IF(Y63&gt;=8,"Giỏi",IF(Y63&gt;=7,"Khá",IF(Y63&gt;=6,"TB.Khá",IF(Y63&gt;=5,"Trung Bình",IF(Y63&gt;=4,"Yếu","Kém"))))))</f>
        <v>TB.Khá</v>
      </c>
    </row>
    <row r="64" spans="1:26" s="5" customFormat="1" ht="25.5" customHeight="1">
      <c r="A64" s="3">
        <v>62</v>
      </c>
      <c r="B64" s="12" t="s">
        <v>202</v>
      </c>
      <c r="C64" s="13" t="s">
        <v>197</v>
      </c>
      <c r="D64" s="150" t="s">
        <v>299</v>
      </c>
      <c r="E64" s="3" t="s">
        <v>203</v>
      </c>
      <c r="F64" s="4" t="s">
        <v>32</v>
      </c>
      <c r="G64" s="6">
        <v>4</v>
      </c>
      <c r="H64" s="122">
        <v>4</v>
      </c>
      <c r="I64" s="6">
        <f t="shared" si="15"/>
        <v>4</v>
      </c>
      <c r="J64" s="6">
        <v>6</v>
      </c>
      <c r="K64" s="6"/>
      <c r="L64" s="6">
        <f t="shared" si="16"/>
        <v>6</v>
      </c>
      <c r="M64" s="6">
        <v>5</v>
      </c>
      <c r="N64" s="6"/>
      <c r="O64" s="6">
        <f t="shared" si="17"/>
        <v>5</v>
      </c>
      <c r="P64" s="6">
        <v>6</v>
      </c>
      <c r="Q64" s="6"/>
      <c r="R64" s="6">
        <f t="shared" si="18"/>
        <v>6</v>
      </c>
      <c r="S64" s="6">
        <v>8</v>
      </c>
      <c r="T64" s="6"/>
      <c r="U64" s="6">
        <f t="shared" si="19"/>
        <v>8</v>
      </c>
      <c r="V64" s="6">
        <v>8</v>
      </c>
      <c r="W64" s="6"/>
      <c r="X64" s="6">
        <f t="shared" si="20"/>
        <v>8</v>
      </c>
      <c r="Y64" s="21">
        <f aca="true" t="shared" si="22" ref="Y64:Y71">IF(G64="M",ROUND(SUMPRODUCT(J64:X64,$J$2:$X$2)/SUM($J$2:$X$2),2),ROUND(SUMPRODUCT(G64:X64,$G$2:$X$2)/SUM($G$2:$X$2),2))</f>
        <v>5.9</v>
      </c>
      <c r="Z64" s="15" t="str">
        <f t="shared" si="21"/>
        <v>Trung Bình</v>
      </c>
    </row>
    <row r="65" spans="1:26" s="5" customFormat="1" ht="25.5" customHeight="1">
      <c r="A65" s="3">
        <v>63</v>
      </c>
      <c r="B65" s="12" t="s">
        <v>204</v>
      </c>
      <c r="C65" s="13" t="s">
        <v>205</v>
      </c>
      <c r="D65" s="150" t="s">
        <v>300</v>
      </c>
      <c r="E65" s="3" t="s">
        <v>206</v>
      </c>
      <c r="F65" s="4" t="s">
        <v>21</v>
      </c>
      <c r="G65" s="6">
        <v>5</v>
      </c>
      <c r="H65" s="6"/>
      <c r="I65" s="6">
        <f t="shared" si="15"/>
        <v>5</v>
      </c>
      <c r="J65" s="6">
        <v>6</v>
      </c>
      <c r="K65" s="6"/>
      <c r="L65" s="6">
        <f t="shared" si="16"/>
        <v>6</v>
      </c>
      <c r="M65" s="6">
        <v>3</v>
      </c>
      <c r="N65" s="6">
        <v>7</v>
      </c>
      <c r="O65" s="6">
        <f t="shared" si="17"/>
        <v>7</v>
      </c>
      <c r="P65" s="6">
        <v>6</v>
      </c>
      <c r="Q65" s="6"/>
      <c r="R65" s="6">
        <f t="shared" si="18"/>
        <v>6</v>
      </c>
      <c r="S65" s="6">
        <v>8</v>
      </c>
      <c r="T65" s="6"/>
      <c r="U65" s="6">
        <f t="shared" si="19"/>
        <v>8</v>
      </c>
      <c r="V65" s="6">
        <v>7</v>
      </c>
      <c r="W65" s="6"/>
      <c r="X65" s="6">
        <f t="shared" si="20"/>
        <v>7</v>
      </c>
      <c r="Y65" s="21">
        <f t="shared" si="22"/>
        <v>6.43</v>
      </c>
      <c r="Z65" s="15" t="str">
        <f t="shared" si="21"/>
        <v>TB.Khá</v>
      </c>
    </row>
    <row r="66" spans="1:26" s="5" customFormat="1" ht="25.5" customHeight="1">
      <c r="A66" s="1">
        <v>64</v>
      </c>
      <c r="B66" s="12" t="s">
        <v>82</v>
      </c>
      <c r="C66" s="13" t="s">
        <v>205</v>
      </c>
      <c r="D66" s="150" t="s">
        <v>301</v>
      </c>
      <c r="E66" s="3" t="s">
        <v>207</v>
      </c>
      <c r="F66" s="4" t="s">
        <v>208</v>
      </c>
      <c r="G66" s="6">
        <v>7</v>
      </c>
      <c r="H66" s="6"/>
      <c r="I66" s="6">
        <f t="shared" si="15"/>
        <v>7</v>
      </c>
      <c r="J66" s="6">
        <v>9</v>
      </c>
      <c r="K66" s="6"/>
      <c r="L66" s="6">
        <f t="shared" si="16"/>
        <v>9</v>
      </c>
      <c r="M66" s="6">
        <v>9</v>
      </c>
      <c r="N66" s="6"/>
      <c r="O66" s="6">
        <f t="shared" si="17"/>
        <v>9</v>
      </c>
      <c r="P66" s="6">
        <v>7</v>
      </c>
      <c r="Q66" s="6"/>
      <c r="R66" s="6">
        <f t="shared" si="18"/>
        <v>7</v>
      </c>
      <c r="S66" s="6">
        <v>9</v>
      </c>
      <c r="T66" s="6"/>
      <c r="U66" s="6">
        <f t="shared" si="19"/>
        <v>9</v>
      </c>
      <c r="V66" s="6">
        <v>9</v>
      </c>
      <c r="W66" s="6"/>
      <c r="X66" s="6">
        <f t="shared" si="20"/>
        <v>9</v>
      </c>
      <c r="Y66" s="21">
        <f t="shared" si="22"/>
        <v>8.24</v>
      </c>
      <c r="Z66" s="15" t="str">
        <f t="shared" si="21"/>
        <v>Giỏi</v>
      </c>
    </row>
    <row r="67" spans="1:26" s="5" customFormat="1" ht="25.5" customHeight="1">
      <c r="A67" s="3">
        <v>65</v>
      </c>
      <c r="B67" s="12" t="s">
        <v>209</v>
      </c>
      <c r="C67" s="13" t="s">
        <v>205</v>
      </c>
      <c r="D67" s="150" t="s">
        <v>302</v>
      </c>
      <c r="E67" s="3" t="s">
        <v>210</v>
      </c>
      <c r="F67" s="4" t="s">
        <v>208</v>
      </c>
      <c r="G67" s="6">
        <v>6</v>
      </c>
      <c r="H67" s="6"/>
      <c r="I67" s="6">
        <f t="shared" si="15"/>
        <v>6</v>
      </c>
      <c r="J67" s="6">
        <v>7</v>
      </c>
      <c r="K67" s="6"/>
      <c r="L67" s="6">
        <f t="shared" si="16"/>
        <v>7</v>
      </c>
      <c r="M67" s="6">
        <v>8</v>
      </c>
      <c r="N67" s="6"/>
      <c r="O67" s="6">
        <f t="shared" si="17"/>
        <v>8</v>
      </c>
      <c r="P67" s="6">
        <v>6</v>
      </c>
      <c r="Q67" s="6"/>
      <c r="R67" s="6">
        <f t="shared" si="18"/>
        <v>6</v>
      </c>
      <c r="S67" s="6">
        <v>7</v>
      </c>
      <c r="T67" s="6"/>
      <c r="U67" s="6">
        <f t="shared" si="19"/>
        <v>7</v>
      </c>
      <c r="V67" s="6">
        <v>8</v>
      </c>
      <c r="W67" s="6"/>
      <c r="X67" s="6">
        <f t="shared" si="20"/>
        <v>8</v>
      </c>
      <c r="Y67" s="21">
        <f t="shared" si="22"/>
        <v>6.81</v>
      </c>
      <c r="Z67" s="15" t="str">
        <f t="shared" si="21"/>
        <v>TB.Khá</v>
      </c>
    </row>
    <row r="68" spans="1:26" s="5" customFormat="1" ht="25.5" customHeight="1">
      <c r="A68" s="3">
        <v>66</v>
      </c>
      <c r="B68" s="12" t="s">
        <v>211</v>
      </c>
      <c r="C68" s="13" t="s">
        <v>46</v>
      </c>
      <c r="D68" s="150" t="s">
        <v>303</v>
      </c>
      <c r="E68" s="3" t="s">
        <v>212</v>
      </c>
      <c r="F68" s="4" t="s">
        <v>109</v>
      </c>
      <c r="G68" s="6">
        <v>7</v>
      </c>
      <c r="H68" s="6"/>
      <c r="I68" s="6">
        <f t="shared" si="15"/>
        <v>7</v>
      </c>
      <c r="J68" s="6">
        <v>8</v>
      </c>
      <c r="K68" s="6"/>
      <c r="L68" s="6">
        <f t="shared" si="16"/>
        <v>8</v>
      </c>
      <c r="M68" s="6">
        <v>9</v>
      </c>
      <c r="N68" s="6"/>
      <c r="O68" s="6">
        <f t="shared" si="17"/>
        <v>9</v>
      </c>
      <c r="P68" s="6">
        <v>6</v>
      </c>
      <c r="Q68" s="6"/>
      <c r="R68" s="6">
        <f t="shared" si="18"/>
        <v>6</v>
      </c>
      <c r="S68" s="6">
        <v>7</v>
      </c>
      <c r="T68" s="6"/>
      <c r="U68" s="6">
        <f t="shared" si="19"/>
        <v>7</v>
      </c>
      <c r="V68" s="6">
        <v>7</v>
      </c>
      <c r="W68" s="6"/>
      <c r="X68" s="6">
        <f t="shared" si="20"/>
        <v>7</v>
      </c>
      <c r="Y68" s="21">
        <f t="shared" si="22"/>
        <v>7.38</v>
      </c>
      <c r="Z68" s="15" t="str">
        <f t="shared" si="21"/>
        <v>Khá</v>
      </c>
    </row>
    <row r="69" spans="1:26" s="5" customFormat="1" ht="25.5" customHeight="1">
      <c r="A69" s="1">
        <v>67</v>
      </c>
      <c r="B69" s="12" t="s">
        <v>213</v>
      </c>
      <c r="C69" s="13" t="s">
        <v>214</v>
      </c>
      <c r="D69" s="150" t="s">
        <v>304</v>
      </c>
      <c r="E69" s="3" t="s">
        <v>215</v>
      </c>
      <c r="F69" s="4" t="s">
        <v>3</v>
      </c>
      <c r="G69" s="6">
        <v>7</v>
      </c>
      <c r="H69" s="6"/>
      <c r="I69" s="6">
        <f t="shared" si="15"/>
        <v>7</v>
      </c>
      <c r="J69" s="6">
        <v>5</v>
      </c>
      <c r="K69" s="6"/>
      <c r="L69" s="6">
        <f t="shared" si="16"/>
        <v>5</v>
      </c>
      <c r="M69" s="6">
        <v>9</v>
      </c>
      <c r="N69" s="6"/>
      <c r="O69" s="6">
        <f t="shared" si="17"/>
        <v>9</v>
      </c>
      <c r="P69" s="6">
        <v>7</v>
      </c>
      <c r="Q69" s="6"/>
      <c r="R69" s="6">
        <f t="shared" si="18"/>
        <v>7</v>
      </c>
      <c r="S69" s="6">
        <v>7</v>
      </c>
      <c r="T69" s="6"/>
      <c r="U69" s="6">
        <f t="shared" si="19"/>
        <v>7</v>
      </c>
      <c r="V69" s="6">
        <v>10</v>
      </c>
      <c r="W69" s="6"/>
      <c r="X69" s="6">
        <f t="shared" si="20"/>
        <v>10</v>
      </c>
      <c r="Y69" s="21">
        <f t="shared" si="22"/>
        <v>6.9</v>
      </c>
      <c r="Z69" s="15" t="str">
        <f t="shared" si="21"/>
        <v>TB.Khá</v>
      </c>
    </row>
    <row r="70" spans="1:26" s="5" customFormat="1" ht="25.5" customHeight="1">
      <c r="A70" s="3">
        <v>68</v>
      </c>
      <c r="B70" s="12" t="s">
        <v>216</v>
      </c>
      <c r="C70" s="13" t="s">
        <v>217</v>
      </c>
      <c r="D70" s="150" t="s">
        <v>305</v>
      </c>
      <c r="E70" s="3" t="s">
        <v>218</v>
      </c>
      <c r="F70" s="4" t="s">
        <v>23</v>
      </c>
      <c r="G70" s="6">
        <v>6</v>
      </c>
      <c r="H70" s="6"/>
      <c r="I70" s="6">
        <f t="shared" si="15"/>
        <v>6</v>
      </c>
      <c r="J70" s="6">
        <v>5</v>
      </c>
      <c r="K70" s="6"/>
      <c r="L70" s="6">
        <f t="shared" si="16"/>
        <v>5</v>
      </c>
      <c r="M70" s="6">
        <v>8</v>
      </c>
      <c r="N70" s="6"/>
      <c r="O70" s="6">
        <f t="shared" si="17"/>
        <v>8</v>
      </c>
      <c r="P70" s="6">
        <v>7</v>
      </c>
      <c r="Q70" s="6"/>
      <c r="R70" s="6">
        <f t="shared" si="18"/>
        <v>7</v>
      </c>
      <c r="S70" s="6">
        <v>7</v>
      </c>
      <c r="T70" s="6"/>
      <c r="U70" s="6">
        <f t="shared" si="19"/>
        <v>7</v>
      </c>
      <c r="V70" s="6">
        <v>8</v>
      </c>
      <c r="W70" s="6"/>
      <c r="X70" s="6">
        <f t="shared" si="20"/>
        <v>8</v>
      </c>
      <c r="Y70" s="21">
        <f t="shared" si="22"/>
        <v>6.57</v>
      </c>
      <c r="Z70" s="15" t="str">
        <f t="shared" si="21"/>
        <v>TB.Khá</v>
      </c>
    </row>
    <row r="71" spans="1:26" s="5" customFormat="1" ht="25.5" customHeight="1">
      <c r="A71" s="3">
        <v>69</v>
      </c>
      <c r="B71" s="12" t="s">
        <v>219</v>
      </c>
      <c r="C71" s="13" t="s">
        <v>217</v>
      </c>
      <c r="D71" s="150" t="s">
        <v>306</v>
      </c>
      <c r="E71" s="3" t="s">
        <v>220</v>
      </c>
      <c r="F71" s="4" t="s">
        <v>7</v>
      </c>
      <c r="G71" s="6">
        <v>7</v>
      </c>
      <c r="H71" s="6"/>
      <c r="I71" s="6">
        <f t="shared" si="15"/>
        <v>7</v>
      </c>
      <c r="J71" s="6">
        <v>7</v>
      </c>
      <c r="K71" s="6"/>
      <c r="L71" s="6">
        <f t="shared" si="16"/>
        <v>7</v>
      </c>
      <c r="M71" s="6">
        <v>9</v>
      </c>
      <c r="N71" s="6"/>
      <c r="O71" s="6">
        <f t="shared" si="17"/>
        <v>9</v>
      </c>
      <c r="P71" s="6">
        <v>8</v>
      </c>
      <c r="Q71" s="6"/>
      <c r="R71" s="6">
        <f t="shared" si="18"/>
        <v>8</v>
      </c>
      <c r="S71" s="6">
        <v>7</v>
      </c>
      <c r="T71" s="6"/>
      <c r="U71" s="6">
        <f t="shared" si="19"/>
        <v>7</v>
      </c>
      <c r="V71" s="6">
        <v>9</v>
      </c>
      <c r="W71" s="6"/>
      <c r="X71" s="6">
        <f t="shared" si="20"/>
        <v>9</v>
      </c>
      <c r="Y71" s="21">
        <f t="shared" si="22"/>
        <v>7.62</v>
      </c>
      <c r="Z71" s="15" t="str">
        <f t="shared" si="21"/>
        <v>Khá</v>
      </c>
    </row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spans="2:4" ht="18">
      <c r="B86" s="264" t="s">
        <v>357</v>
      </c>
      <c r="C86" s="264"/>
      <c r="D86" s="264"/>
    </row>
    <row r="87" ht="18"/>
    <row r="88" spans="1:26" s="5" customFormat="1" ht="25.5" customHeight="1">
      <c r="A88" s="3">
        <v>5</v>
      </c>
      <c r="B88" s="12" t="s">
        <v>58</v>
      </c>
      <c r="C88" s="13" t="s">
        <v>19</v>
      </c>
      <c r="D88" s="225" t="s">
        <v>238</v>
      </c>
      <c r="E88" s="3" t="s">
        <v>59</v>
      </c>
      <c r="F88" s="4" t="s">
        <v>4</v>
      </c>
      <c r="G88" s="14">
        <v>0</v>
      </c>
      <c r="H88" s="14"/>
      <c r="I88" s="6">
        <f>IF(H88="",G88,IF(G88&gt;=5,H88,MAX(G88,H88)))</f>
        <v>0</v>
      </c>
      <c r="J88" s="14">
        <v>0</v>
      </c>
      <c r="K88" s="14"/>
      <c r="L88" s="6">
        <f>IF(K88="",J88,IF(J88&gt;=5,K88,MAX(J88,K88)))</f>
        <v>0</v>
      </c>
      <c r="M88" s="14"/>
      <c r="N88" s="14"/>
      <c r="O88" s="6">
        <f>IF(N88="",M88,IF(M88&gt;=5,N88,MAX(M88,N88)))</f>
        <v>0</v>
      </c>
      <c r="P88" s="14"/>
      <c r="Q88" s="14"/>
      <c r="R88" s="6">
        <f>IF(Q88="",P88,IF(P88&gt;=5,Q88,MAX(P88,Q88)))</f>
        <v>0</v>
      </c>
      <c r="S88" s="14"/>
      <c r="T88" s="14"/>
      <c r="U88" s="6">
        <f>IF(T88="",S88,IF(S88&gt;=5,T88,MAX(S88,T88)))</f>
        <v>0</v>
      </c>
      <c r="V88" s="14">
        <v>0</v>
      </c>
      <c r="W88" s="14"/>
      <c r="X88" s="6">
        <f>IF(W88="",V88,IF(V88&gt;=5,W88,MAX(V88,W88)))</f>
        <v>0</v>
      </c>
      <c r="Y88" s="21">
        <f>IF(G88="M",ROUND(SUMPRODUCT(J88:X88,$J$2:$X$2)/SUM($J$2:$X$2),2),ROUND(SUMPRODUCT(G88:X88,$G$2:$X$2)/SUM($G$2:$X$2),2))</f>
        <v>0</v>
      </c>
      <c r="Z88" s="15" t="str">
        <f>IF(Y88&gt;=9,"Xuất Sắc",IF(Y88&gt;=8,"Giỏi",IF(Y88&gt;=7,"Khá",IF(Y88&gt;=6,"TB.Khá",IF(Y88&gt;=5,"Trung Bình",IF(Y88&gt;=4,"Yếu","Kém"))))))</f>
        <v>Kém</v>
      </c>
    </row>
    <row r="89" spans="1:26" s="5" customFormat="1" ht="25.5" customHeight="1">
      <c r="A89" s="3">
        <v>17</v>
      </c>
      <c r="B89" s="12" t="s">
        <v>87</v>
      </c>
      <c r="C89" s="13" t="s">
        <v>88</v>
      </c>
      <c r="D89" s="225" t="s">
        <v>250</v>
      </c>
      <c r="E89" s="3" t="s">
        <v>39</v>
      </c>
      <c r="F89" s="4" t="s">
        <v>32</v>
      </c>
      <c r="G89" s="14"/>
      <c r="H89" s="14"/>
      <c r="I89" s="6">
        <f>IF(H89="",G89,IF(G89&gt;=5,H89,MAX(G89,H89)))</f>
        <v>0</v>
      </c>
      <c r="J89" s="14">
        <v>0</v>
      </c>
      <c r="K89" s="14"/>
      <c r="L89" s="6">
        <f>IF(K89="",J89,IF(J89&gt;=5,K89,MAX(J89,K89)))</f>
        <v>0</v>
      </c>
      <c r="M89" s="14"/>
      <c r="N89" s="14"/>
      <c r="O89" s="6">
        <f>IF(N89="",M89,IF(M89&gt;=5,N89,MAX(M89,N89)))</f>
        <v>0</v>
      </c>
      <c r="P89" s="14"/>
      <c r="Q89" s="14"/>
      <c r="R89" s="6">
        <f>IF(Q89="",P89,IF(P89&gt;=5,Q89,MAX(P89,Q89)))</f>
        <v>0</v>
      </c>
      <c r="S89" s="14"/>
      <c r="T89" s="14"/>
      <c r="U89" s="6">
        <f>IF(T89="",S89,IF(S89&gt;=5,T89,MAX(S89,T89)))</f>
        <v>0</v>
      </c>
      <c r="V89" s="14">
        <v>0</v>
      </c>
      <c r="W89" s="14"/>
      <c r="X89" s="6">
        <f>IF(W89="",V89,IF(V89&gt;=5,W89,MAX(V89,W89)))</f>
        <v>0</v>
      </c>
      <c r="Y89" s="21">
        <f>IF(G89="M",ROUND(SUMPRODUCT(J89:X89,$J$2:$X$2)/SUM($J$2:$X$2),2),ROUND(SUMPRODUCT(G89:X89,$G$2:$X$2)/SUM($G$2:$X$2),2))</f>
        <v>0</v>
      </c>
      <c r="Z89" s="15" t="str">
        <f>IF(Y89&gt;=9,"Xuất Sắc",IF(Y89&gt;=8,"Giỏi",IF(Y89&gt;=7,"Khá",IF(Y89&gt;=6,"TB.Khá",IF(Y89&gt;=5,"Trung Bình",IF(Y89&gt;=4,"Yếu","Kém"))))))</f>
        <v>Kém</v>
      </c>
    </row>
    <row r="90" spans="1:26" s="5" customFormat="1" ht="25.5" customHeight="1">
      <c r="A90" s="3">
        <v>59</v>
      </c>
      <c r="B90" s="12" t="s">
        <v>186</v>
      </c>
      <c r="C90" s="13" t="s">
        <v>187</v>
      </c>
      <c r="D90" s="225" t="s">
        <v>292</v>
      </c>
      <c r="E90" s="3" t="s">
        <v>188</v>
      </c>
      <c r="F90" s="4" t="s">
        <v>42</v>
      </c>
      <c r="G90" s="6"/>
      <c r="H90" s="6"/>
      <c r="I90" s="6">
        <f>IF(H90="",G90,IF(G90&gt;=5,H90,MAX(G90,H90)))</f>
        <v>0</v>
      </c>
      <c r="J90" s="6">
        <v>0</v>
      </c>
      <c r="K90" s="6"/>
      <c r="L90" s="6">
        <f>IF(K90="",J90,IF(J90&gt;=5,K90,MAX(J90,K90)))</f>
        <v>0</v>
      </c>
      <c r="M90" s="6"/>
      <c r="N90" s="6"/>
      <c r="O90" s="6">
        <f>IF(N90="",M90,IF(M90&gt;=5,N90,MAX(M90,N90)))</f>
        <v>0</v>
      </c>
      <c r="P90" s="6"/>
      <c r="Q90" s="6"/>
      <c r="R90" s="6">
        <f>IF(Q90="",P90,IF(P90&gt;=5,Q90,MAX(P90,Q90)))</f>
        <v>0</v>
      </c>
      <c r="S90" s="6"/>
      <c r="T90" s="6"/>
      <c r="U90" s="6">
        <f>IF(T90="",S90,IF(S90&gt;=5,T90,MAX(S90,T90)))</f>
        <v>0</v>
      </c>
      <c r="V90" s="6">
        <v>0</v>
      </c>
      <c r="W90" s="6"/>
      <c r="X90" s="6">
        <f>IF(W90="",V90,IF(V90&gt;=5,W90,MAX(V90,W90)))</f>
        <v>0</v>
      </c>
      <c r="Y90" s="21">
        <f>IF(G90="M",ROUND(SUMPRODUCT(J90:X90,$J$2:$X$2)/SUM($J$2:$X$2),2),ROUND(SUMPRODUCT(G90:X90,$G$2:$X$2)/SUM($G$2:$X$2),2))</f>
        <v>0</v>
      </c>
      <c r="Z90" s="15" t="str">
        <f>IF(Y90&gt;=9,"Xuất Sắc",IF(Y90&gt;=8,"Giỏi",IF(Y90&gt;=7,"Khá",IF(Y90&gt;=6,"TB.Khá",IF(Y90&gt;=5,"Trung Bình",IF(Y90&gt;=4,"Yếu","Kém"))))))</f>
        <v>Kém</v>
      </c>
    </row>
    <row r="91" spans="1:26" s="5" customFormat="1" ht="25.5" customHeight="1">
      <c r="A91" s="1">
        <v>64</v>
      </c>
      <c r="B91" s="12" t="s">
        <v>196</v>
      </c>
      <c r="C91" s="13" t="s">
        <v>197</v>
      </c>
      <c r="D91" s="225" t="s">
        <v>297</v>
      </c>
      <c r="E91" s="3" t="s">
        <v>198</v>
      </c>
      <c r="F91" s="4" t="s">
        <v>199</v>
      </c>
      <c r="G91" s="6"/>
      <c r="H91" s="6"/>
      <c r="I91" s="6">
        <f>IF(H91="",G91,IF(G91&gt;=5,H91,MAX(G91,H91)))</f>
        <v>0</v>
      </c>
      <c r="J91" s="6">
        <v>0</v>
      </c>
      <c r="K91" s="6"/>
      <c r="L91" s="6">
        <f>IF(K91="",J91,IF(J91&gt;=5,K91,MAX(J91,K91)))</f>
        <v>0</v>
      </c>
      <c r="M91" s="6"/>
      <c r="N91" s="6"/>
      <c r="O91" s="6">
        <f>IF(N91="",M91,IF(M91&gt;=5,N91,MAX(M91,N91)))</f>
        <v>0</v>
      </c>
      <c r="P91" s="6"/>
      <c r="Q91" s="6"/>
      <c r="R91" s="6">
        <f>IF(Q91="",P91,IF(P91&gt;=5,Q91,MAX(P91,Q91)))</f>
        <v>0</v>
      </c>
      <c r="S91" s="6"/>
      <c r="T91" s="6"/>
      <c r="U91" s="6">
        <f>IF(T91="",S91,IF(S91&gt;=5,T91,MAX(S91,T91)))</f>
        <v>0</v>
      </c>
      <c r="V91" s="6">
        <v>0</v>
      </c>
      <c r="W91" s="6"/>
      <c r="X91" s="6">
        <f>IF(W91="",V91,IF(V91&gt;=5,W91,MAX(V91,W91)))</f>
        <v>0</v>
      </c>
      <c r="Y91" s="21">
        <f>IF(G91="M",ROUND(SUMPRODUCT(J91:X91,$J$2:$X$2)/SUM($J$2:$X$2),2),ROUND(SUMPRODUCT(G91:X91,$G$2:$X$2)/SUM($G$2:$X$2),2))</f>
        <v>0</v>
      </c>
      <c r="Z91" s="15" t="str">
        <f>IF(Y91&gt;=9,"Xuất Sắc",IF(Y91&gt;=8,"Giỏi",IF(Y91&gt;=7,"Khá",IF(Y91&gt;=6,"TB.Khá",IF(Y91&gt;=5,"Trung Bình",IF(Y91&gt;=4,"Yếu","Kém"))))))</f>
        <v>Kém</v>
      </c>
    </row>
    <row r="92" spans="1:26" s="5" customFormat="1" ht="25.5" customHeight="1">
      <c r="A92" s="3">
        <v>74</v>
      </c>
      <c r="B92" s="12" t="s">
        <v>221</v>
      </c>
      <c r="C92" s="13" t="s">
        <v>47</v>
      </c>
      <c r="D92" s="225" t="s">
        <v>307</v>
      </c>
      <c r="E92" s="3" t="s">
        <v>222</v>
      </c>
      <c r="F92" s="4" t="s">
        <v>22</v>
      </c>
      <c r="G92" s="6">
        <v>1</v>
      </c>
      <c r="H92" s="6">
        <v>3</v>
      </c>
      <c r="I92" s="6">
        <f>IF(H92="",G92,IF(G92&gt;=5,H92,MAX(G92,H92)))</f>
        <v>3</v>
      </c>
      <c r="J92" s="6">
        <v>3</v>
      </c>
      <c r="K92" s="6">
        <v>5</v>
      </c>
      <c r="L92" s="6">
        <f>IF(K92="",J92,IF(J92&gt;=5,K92,MAX(J92,K92)))</f>
        <v>5</v>
      </c>
      <c r="M92" s="6">
        <v>3</v>
      </c>
      <c r="N92" s="6">
        <v>7</v>
      </c>
      <c r="O92" s="6">
        <f>IF(N92="",M92,IF(M92&gt;=5,N92,MAX(M92,N92)))</f>
        <v>7</v>
      </c>
      <c r="P92" s="6">
        <v>5</v>
      </c>
      <c r="Q92" s="6"/>
      <c r="R92" s="6">
        <f>IF(Q92="",P92,IF(P92&gt;=5,Q92,MAX(P92,Q92)))</f>
        <v>5</v>
      </c>
      <c r="S92" s="6"/>
      <c r="T92" s="6"/>
      <c r="U92" s="6">
        <f>IF(T92="",S92,IF(S92&gt;=5,T92,MAX(S92,T92)))</f>
        <v>0</v>
      </c>
      <c r="V92" s="6">
        <v>9</v>
      </c>
      <c r="W92" s="6"/>
      <c r="X92" s="6">
        <f>IF(W92="",V92,IF(V92&gt;=5,W92,MAX(V92,W92)))</f>
        <v>9</v>
      </c>
      <c r="Y92" s="21">
        <f>IF(G92="M",ROUND(SUMPRODUCT(J92:X92,$J$2:$X$2)/SUM($J$2:$X$2),2),ROUND(SUMPRODUCT(G92:X92,$G$2:$X$2)/SUM($G$2:$X$2),2))</f>
        <v>4.14</v>
      </c>
      <c r="Z92" s="15" t="str">
        <f>IF(Y92&gt;=9,"Xuất Sắc",IF(Y92&gt;=8,"Giỏi",IF(Y92&gt;=7,"Khá",IF(Y92&gt;=6,"TB.Khá",IF(Y92&gt;=5,"Trung Bình",IF(Y92&gt;=4,"Yếu","Kém"))))))</f>
        <v>Yếu</v>
      </c>
    </row>
  </sheetData>
  <autoFilter ref="A1:Z92"/>
  <mergeCells count="2">
    <mergeCell ref="A2:F2"/>
    <mergeCell ref="B86:D86"/>
  </mergeCells>
  <printOptions/>
  <pageMargins left="0.2" right="0.16" top="0.33" bottom="0.27" header="0.17" footer="0.22"/>
  <pageSetup horizontalDpi="300" verticalDpi="300" orientation="landscape" paperSize="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1"/>
  <sheetViews>
    <sheetView workbookViewId="0" topLeftCell="A1">
      <pane xSplit="4" ySplit="2" topLeftCell="F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69" sqref="T69"/>
    </sheetView>
  </sheetViews>
  <sheetFormatPr defaultColWidth="9.140625" defaultRowHeight="12.75"/>
  <cols>
    <col min="1" max="1" width="4.140625" style="16" customWidth="1"/>
    <col min="2" max="2" width="19.00390625" style="18" customWidth="1"/>
    <col min="3" max="3" width="8.00390625" style="18" customWidth="1"/>
    <col min="4" max="4" width="13.28125" style="18" customWidth="1"/>
    <col min="5" max="5" width="8.8515625" style="17" customWidth="1"/>
    <col min="6" max="6" width="16.140625" style="19" customWidth="1"/>
    <col min="7" max="9" width="4.57421875" style="8" customWidth="1"/>
    <col min="10" max="10" width="4.57421875" style="7" customWidth="1"/>
    <col min="11" max="30" width="4.57421875" style="8" customWidth="1"/>
    <col min="31" max="31" width="9.28125" style="8" customWidth="1"/>
    <col min="32" max="32" width="13.140625" style="7" customWidth="1"/>
    <col min="33" max="16384" width="9.140625" style="16" customWidth="1"/>
  </cols>
  <sheetData>
    <row r="1" spans="1:32" s="220" customFormat="1" ht="117" customHeight="1">
      <c r="A1" s="213" t="s">
        <v>11</v>
      </c>
      <c r="B1" s="215" t="s">
        <v>13</v>
      </c>
      <c r="C1" s="216" t="s">
        <v>14</v>
      </c>
      <c r="D1" s="214" t="s">
        <v>12</v>
      </c>
      <c r="E1" s="214" t="s">
        <v>15</v>
      </c>
      <c r="F1" s="213" t="s">
        <v>16</v>
      </c>
      <c r="G1" s="87" t="s">
        <v>340</v>
      </c>
      <c r="H1" s="30" t="s">
        <v>224</v>
      </c>
      <c r="I1" s="30" t="s">
        <v>225</v>
      </c>
      <c r="J1" s="87" t="s">
        <v>336</v>
      </c>
      <c r="K1" s="30" t="s">
        <v>224</v>
      </c>
      <c r="L1" s="30" t="s">
        <v>225</v>
      </c>
      <c r="M1" s="101" t="s">
        <v>337</v>
      </c>
      <c r="N1" s="30" t="s">
        <v>224</v>
      </c>
      <c r="O1" s="30" t="s">
        <v>225</v>
      </c>
      <c r="P1" s="87" t="s">
        <v>338</v>
      </c>
      <c r="Q1" s="30" t="s">
        <v>224</v>
      </c>
      <c r="R1" s="30" t="s">
        <v>225</v>
      </c>
      <c r="S1" s="87" t="s">
        <v>339</v>
      </c>
      <c r="T1" s="30" t="s">
        <v>224</v>
      </c>
      <c r="U1" s="30" t="s">
        <v>225</v>
      </c>
      <c r="V1" s="87" t="s">
        <v>341</v>
      </c>
      <c r="W1" s="30" t="s">
        <v>224</v>
      </c>
      <c r="X1" s="30" t="s">
        <v>225</v>
      </c>
      <c r="Y1" s="87" t="s">
        <v>342</v>
      </c>
      <c r="Z1" s="30" t="s">
        <v>224</v>
      </c>
      <c r="AA1" s="30" t="s">
        <v>225</v>
      </c>
      <c r="AB1" s="87" t="s">
        <v>343</v>
      </c>
      <c r="AC1" s="30" t="s">
        <v>224</v>
      </c>
      <c r="AD1" s="30" t="s">
        <v>225</v>
      </c>
      <c r="AE1" s="109" t="s">
        <v>308</v>
      </c>
      <c r="AF1" s="110" t="s">
        <v>233</v>
      </c>
    </row>
    <row r="2" spans="1:32" ht="18.75" customHeight="1">
      <c r="A2" s="257" t="s">
        <v>17</v>
      </c>
      <c r="B2" s="257"/>
      <c r="C2" s="257"/>
      <c r="D2" s="257"/>
      <c r="E2" s="257"/>
      <c r="F2" s="257"/>
      <c r="G2" s="111">
        <v>0</v>
      </c>
      <c r="H2" s="111">
        <v>0</v>
      </c>
      <c r="I2" s="112">
        <v>4</v>
      </c>
      <c r="J2" s="111">
        <v>0</v>
      </c>
      <c r="K2" s="111">
        <v>0</v>
      </c>
      <c r="L2" s="112">
        <v>3</v>
      </c>
      <c r="M2" s="111">
        <v>0</v>
      </c>
      <c r="N2" s="111">
        <v>0</v>
      </c>
      <c r="O2" s="112">
        <v>4</v>
      </c>
      <c r="P2" s="111">
        <v>0</v>
      </c>
      <c r="Q2" s="111">
        <v>0</v>
      </c>
      <c r="R2" s="112">
        <v>4</v>
      </c>
      <c r="S2" s="111">
        <v>0</v>
      </c>
      <c r="T2" s="111">
        <v>0</v>
      </c>
      <c r="U2" s="112">
        <v>4</v>
      </c>
      <c r="V2" s="111">
        <v>0</v>
      </c>
      <c r="W2" s="111">
        <v>0</v>
      </c>
      <c r="X2" s="112">
        <v>3</v>
      </c>
      <c r="Y2" s="111">
        <v>0</v>
      </c>
      <c r="Z2" s="111">
        <v>0</v>
      </c>
      <c r="AA2" s="112">
        <v>4</v>
      </c>
      <c r="AB2" s="111">
        <v>0</v>
      </c>
      <c r="AC2" s="111">
        <v>0</v>
      </c>
      <c r="AD2" s="112">
        <v>0</v>
      </c>
      <c r="AE2" s="112"/>
      <c r="AF2" s="114"/>
    </row>
    <row r="3" spans="1:32" s="5" customFormat="1" ht="25.5" customHeight="1">
      <c r="A3" s="1">
        <v>1</v>
      </c>
      <c r="B3" s="10" t="s">
        <v>49</v>
      </c>
      <c r="C3" s="11" t="s">
        <v>18</v>
      </c>
      <c r="D3" s="1" t="s">
        <v>234</v>
      </c>
      <c r="E3" s="1" t="s">
        <v>50</v>
      </c>
      <c r="F3" s="2" t="s">
        <v>1</v>
      </c>
      <c r="G3" s="20">
        <v>6</v>
      </c>
      <c r="H3" s="20"/>
      <c r="I3" s="6">
        <f aca="true" t="shared" si="0" ref="I3:I66">IF(H3="",G3,IF(G3&gt;=5,H3,MAX(G3,H3)))</f>
        <v>6</v>
      </c>
      <c r="J3" s="20">
        <v>7</v>
      </c>
      <c r="K3" s="20"/>
      <c r="L3" s="6">
        <f aca="true" t="shared" si="1" ref="L3:L66">IF(K3="",J3,IF(J3&gt;=5,K3,MAX(J3,K3)))</f>
        <v>7</v>
      </c>
      <c r="M3" s="20">
        <v>7</v>
      </c>
      <c r="N3" s="20"/>
      <c r="O3" s="6">
        <f aca="true" t="shared" si="2" ref="O3:O66">IF(N3="",M3,IF(M3&gt;=5,N3,MAX(M3,N3)))</f>
        <v>7</v>
      </c>
      <c r="P3" s="20">
        <v>8</v>
      </c>
      <c r="Q3" s="20"/>
      <c r="R3" s="6">
        <f aca="true" t="shared" si="3" ref="R3:R66">IF(Q3="",P3,IF(P3&gt;=5,Q3,MAX(P3,Q3)))</f>
        <v>8</v>
      </c>
      <c r="S3" s="20">
        <v>6</v>
      </c>
      <c r="T3" s="20"/>
      <c r="U3" s="6">
        <f aca="true" t="shared" si="4" ref="U3:U66">IF(T3="",S3,IF(S3&gt;=5,T3,MAX(S3,T3)))</f>
        <v>6</v>
      </c>
      <c r="V3" s="6">
        <v>7</v>
      </c>
      <c r="W3" s="6"/>
      <c r="X3" s="6">
        <f aca="true" t="shared" si="5" ref="X3:X66">IF(W3="",V3,IF(V3&gt;=5,W3,MAX(V3,W3)))</f>
        <v>7</v>
      </c>
      <c r="Y3" s="6">
        <v>6</v>
      </c>
      <c r="Z3" s="6"/>
      <c r="AA3" s="6">
        <f aca="true" t="shared" si="6" ref="AA3:AA66">IF(Z3="",Y3,IF(Y3&gt;=5,Z3,MAX(Y3,Z3)))</f>
        <v>6</v>
      </c>
      <c r="AB3" s="6">
        <v>8</v>
      </c>
      <c r="AC3" s="6"/>
      <c r="AD3" s="6">
        <f aca="true" t="shared" si="7" ref="AD3:AD66">IF(AC3="",AB3,IF(AB3&gt;=5,AC3,MAX(AB3,AC3)))</f>
        <v>8</v>
      </c>
      <c r="AE3" s="21">
        <f>ROUND(SUMPRODUCT(G3:AD3,$G$2:$AD$2)/SUMIF($G3:$AD3,"&lt;&gt;M",$G$2:$AD$2),2)</f>
        <v>6.69</v>
      </c>
      <c r="AF3" s="15" t="str">
        <f aca="true" t="shared" si="8" ref="AF3:AF66">IF(AE3&gt;=9,"Xuất Sắc",IF(AE3&gt;=8,"Giỏi",IF(AE3&gt;=7,"Khá",IF(AE3&gt;=6,"TB.Khá",IF(AE3&gt;=5,"Trung Bình",IF(AE3&gt;=4,"Yếu","Kém"))))))</f>
        <v>TB.Khá</v>
      </c>
    </row>
    <row r="4" spans="1:32" s="5" customFormat="1" ht="25.5" customHeight="1">
      <c r="A4" s="3">
        <v>2</v>
      </c>
      <c r="B4" s="12" t="s">
        <v>51</v>
      </c>
      <c r="C4" s="13" t="s">
        <v>52</v>
      </c>
      <c r="D4" s="3" t="s">
        <v>235</v>
      </c>
      <c r="E4" s="3" t="s">
        <v>53</v>
      </c>
      <c r="F4" s="4" t="s">
        <v>0</v>
      </c>
      <c r="G4" s="14">
        <v>6</v>
      </c>
      <c r="H4" s="14"/>
      <c r="I4" s="6">
        <f t="shared" si="0"/>
        <v>6</v>
      </c>
      <c r="J4" s="14">
        <v>7</v>
      </c>
      <c r="K4" s="14"/>
      <c r="L4" s="6">
        <f t="shared" si="1"/>
        <v>7</v>
      </c>
      <c r="M4" s="14">
        <v>5</v>
      </c>
      <c r="N4" s="14"/>
      <c r="O4" s="6">
        <f t="shared" si="2"/>
        <v>5</v>
      </c>
      <c r="P4" s="14">
        <v>7</v>
      </c>
      <c r="Q4" s="14"/>
      <c r="R4" s="6">
        <f t="shared" si="3"/>
        <v>7</v>
      </c>
      <c r="S4" s="14">
        <v>5</v>
      </c>
      <c r="T4" s="14"/>
      <c r="U4" s="6">
        <f t="shared" si="4"/>
        <v>5</v>
      </c>
      <c r="V4" s="6">
        <v>7</v>
      </c>
      <c r="W4" s="6"/>
      <c r="X4" s="6">
        <f t="shared" si="5"/>
        <v>7</v>
      </c>
      <c r="Y4" s="6">
        <v>7</v>
      </c>
      <c r="Z4" s="6"/>
      <c r="AA4" s="6">
        <f t="shared" si="6"/>
        <v>7</v>
      </c>
      <c r="AB4" s="6">
        <v>3</v>
      </c>
      <c r="AC4" s="6"/>
      <c r="AD4" s="6">
        <f t="shared" si="7"/>
        <v>3</v>
      </c>
      <c r="AE4" s="21">
        <f aca="true" t="shared" si="9" ref="AE4:AE67">ROUND(SUMPRODUCT(G4:AD4,$G$2:$AD$2)/SUMIF($G4:$AD4,"&lt;&gt;M",$G$2:$AD$2),2)</f>
        <v>6.23</v>
      </c>
      <c r="AF4" s="15" t="str">
        <f t="shared" si="8"/>
        <v>TB.Khá</v>
      </c>
    </row>
    <row r="5" spans="1:32" s="5" customFormat="1" ht="25.5" customHeight="1">
      <c r="A5" s="3">
        <v>3</v>
      </c>
      <c r="B5" s="12" t="s">
        <v>54</v>
      </c>
      <c r="C5" s="13" t="s">
        <v>19</v>
      </c>
      <c r="D5" s="3" t="s">
        <v>236</v>
      </c>
      <c r="E5" s="3" t="s">
        <v>55</v>
      </c>
      <c r="F5" s="4" t="s">
        <v>21</v>
      </c>
      <c r="G5" s="14">
        <v>9</v>
      </c>
      <c r="H5" s="14"/>
      <c r="I5" s="6">
        <f t="shared" si="0"/>
        <v>9</v>
      </c>
      <c r="J5" s="14">
        <v>8</v>
      </c>
      <c r="K5" s="14"/>
      <c r="L5" s="6">
        <f t="shared" si="1"/>
        <v>8</v>
      </c>
      <c r="M5" s="14">
        <v>10</v>
      </c>
      <c r="N5" s="14"/>
      <c r="O5" s="6">
        <f t="shared" si="2"/>
        <v>10</v>
      </c>
      <c r="P5" s="14">
        <v>10</v>
      </c>
      <c r="Q5" s="14"/>
      <c r="R5" s="6">
        <f t="shared" si="3"/>
        <v>10</v>
      </c>
      <c r="S5" s="14">
        <v>8</v>
      </c>
      <c r="T5" s="14"/>
      <c r="U5" s="6">
        <f t="shared" si="4"/>
        <v>8</v>
      </c>
      <c r="V5" s="6">
        <v>10</v>
      </c>
      <c r="W5" s="6"/>
      <c r="X5" s="6">
        <f t="shared" si="5"/>
        <v>10</v>
      </c>
      <c r="Y5" s="6">
        <v>7</v>
      </c>
      <c r="Z5" s="6"/>
      <c r="AA5" s="6">
        <f t="shared" si="6"/>
        <v>7</v>
      </c>
      <c r="AB5" s="6">
        <v>8</v>
      </c>
      <c r="AC5" s="6"/>
      <c r="AD5" s="6">
        <f t="shared" si="7"/>
        <v>8</v>
      </c>
      <c r="AE5" s="21">
        <f t="shared" si="9"/>
        <v>8.85</v>
      </c>
      <c r="AF5" s="15" t="str">
        <f t="shared" si="8"/>
        <v>Giỏi</v>
      </c>
    </row>
    <row r="6" spans="1:32" s="5" customFormat="1" ht="25.5" customHeight="1">
      <c r="A6" s="1">
        <v>4</v>
      </c>
      <c r="B6" s="12" t="s">
        <v>56</v>
      </c>
      <c r="C6" s="13" t="s">
        <v>19</v>
      </c>
      <c r="D6" s="3" t="s">
        <v>237</v>
      </c>
      <c r="E6" s="3" t="s">
        <v>57</v>
      </c>
      <c r="F6" s="4" t="s">
        <v>9</v>
      </c>
      <c r="G6" s="14">
        <v>8</v>
      </c>
      <c r="H6" s="14"/>
      <c r="I6" s="6">
        <f t="shared" si="0"/>
        <v>8</v>
      </c>
      <c r="J6" s="100">
        <v>8</v>
      </c>
      <c r="K6" s="14"/>
      <c r="L6" s="6">
        <f t="shared" si="1"/>
        <v>8</v>
      </c>
      <c r="M6" s="14">
        <v>6</v>
      </c>
      <c r="N6" s="14"/>
      <c r="O6" s="6">
        <f t="shared" si="2"/>
        <v>6</v>
      </c>
      <c r="P6" s="14">
        <v>9</v>
      </c>
      <c r="Q6" s="14"/>
      <c r="R6" s="6">
        <f t="shared" si="3"/>
        <v>9</v>
      </c>
      <c r="S6" s="14">
        <v>7</v>
      </c>
      <c r="T6" s="14"/>
      <c r="U6" s="6">
        <f t="shared" si="4"/>
        <v>7</v>
      </c>
      <c r="V6" s="6">
        <v>8</v>
      </c>
      <c r="W6" s="6"/>
      <c r="X6" s="6">
        <f t="shared" si="5"/>
        <v>8</v>
      </c>
      <c r="Y6" s="6">
        <v>7</v>
      </c>
      <c r="Z6" s="6"/>
      <c r="AA6" s="6">
        <f t="shared" si="6"/>
        <v>7</v>
      </c>
      <c r="AB6" s="6">
        <v>10</v>
      </c>
      <c r="AC6" s="6"/>
      <c r="AD6" s="6">
        <f t="shared" si="7"/>
        <v>10</v>
      </c>
      <c r="AE6" s="21">
        <f t="shared" si="9"/>
        <v>7.54</v>
      </c>
      <c r="AF6" s="15" t="str">
        <f t="shared" si="8"/>
        <v>Khá</v>
      </c>
    </row>
    <row r="7" spans="1:32" s="5" customFormat="1" ht="25.5" customHeight="1">
      <c r="A7" s="1">
        <v>5</v>
      </c>
      <c r="B7" s="12" t="s">
        <v>60</v>
      </c>
      <c r="C7" s="13" t="s">
        <v>19</v>
      </c>
      <c r="D7" s="3" t="s">
        <v>239</v>
      </c>
      <c r="E7" s="3" t="s">
        <v>61</v>
      </c>
      <c r="F7" s="4" t="s">
        <v>62</v>
      </c>
      <c r="G7" s="14">
        <v>7</v>
      </c>
      <c r="H7" s="14"/>
      <c r="I7" s="6">
        <f t="shared" si="0"/>
        <v>7</v>
      </c>
      <c r="J7" s="14">
        <v>7</v>
      </c>
      <c r="K7" s="14"/>
      <c r="L7" s="6">
        <f t="shared" si="1"/>
        <v>7</v>
      </c>
      <c r="M7" s="14">
        <v>4</v>
      </c>
      <c r="N7" s="116">
        <v>6</v>
      </c>
      <c r="O7" s="6">
        <f t="shared" si="2"/>
        <v>6</v>
      </c>
      <c r="P7" s="14">
        <v>6</v>
      </c>
      <c r="Q7" s="14"/>
      <c r="R7" s="6">
        <f t="shared" si="3"/>
        <v>6</v>
      </c>
      <c r="S7" s="14">
        <v>8</v>
      </c>
      <c r="T7" s="14"/>
      <c r="U7" s="6">
        <f t="shared" si="4"/>
        <v>8</v>
      </c>
      <c r="V7" s="6">
        <v>7</v>
      </c>
      <c r="W7" s="6"/>
      <c r="X7" s="6">
        <f t="shared" si="5"/>
        <v>7</v>
      </c>
      <c r="Y7" s="6">
        <v>3</v>
      </c>
      <c r="Z7" s="122">
        <v>6</v>
      </c>
      <c r="AA7" s="6">
        <f t="shared" si="6"/>
        <v>6</v>
      </c>
      <c r="AB7" s="6">
        <v>7</v>
      </c>
      <c r="AC7" s="6"/>
      <c r="AD7" s="6">
        <f t="shared" si="7"/>
        <v>7</v>
      </c>
      <c r="AE7" s="21">
        <f t="shared" si="9"/>
        <v>6.69</v>
      </c>
      <c r="AF7" s="15" t="str">
        <f t="shared" si="8"/>
        <v>TB.Khá</v>
      </c>
    </row>
    <row r="8" spans="1:32" s="5" customFormat="1" ht="25.5" customHeight="1">
      <c r="A8" s="3">
        <v>6</v>
      </c>
      <c r="B8" s="12" t="s">
        <v>63</v>
      </c>
      <c r="C8" s="13" t="s">
        <v>64</v>
      </c>
      <c r="D8" s="3" t="s">
        <v>240</v>
      </c>
      <c r="E8" s="3" t="s">
        <v>45</v>
      </c>
      <c r="F8" s="4" t="s">
        <v>2</v>
      </c>
      <c r="G8" s="14">
        <v>9</v>
      </c>
      <c r="H8" s="14"/>
      <c r="I8" s="6">
        <f t="shared" si="0"/>
        <v>9</v>
      </c>
      <c r="J8" s="14">
        <v>8</v>
      </c>
      <c r="K8" s="14"/>
      <c r="L8" s="6">
        <f t="shared" si="1"/>
        <v>8</v>
      </c>
      <c r="M8" s="14">
        <v>7</v>
      </c>
      <c r="N8" s="14"/>
      <c r="O8" s="6">
        <f t="shared" si="2"/>
        <v>7</v>
      </c>
      <c r="P8" s="14">
        <v>9</v>
      </c>
      <c r="Q8" s="14"/>
      <c r="R8" s="6">
        <f t="shared" si="3"/>
        <v>9</v>
      </c>
      <c r="S8" s="14">
        <v>7</v>
      </c>
      <c r="T8" s="14"/>
      <c r="U8" s="6">
        <f t="shared" si="4"/>
        <v>7</v>
      </c>
      <c r="V8" s="6">
        <v>7</v>
      </c>
      <c r="W8" s="6"/>
      <c r="X8" s="6">
        <f t="shared" si="5"/>
        <v>7</v>
      </c>
      <c r="Y8" s="6">
        <v>5</v>
      </c>
      <c r="Z8" s="6"/>
      <c r="AA8" s="6">
        <f t="shared" si="6"/>
        <v>5</v>
      </c>
      <c r="AB8" s="6">
        <v>10</v>
      </c>
      <c r="AC8" s="6"/>
      <c r="AD8" s="6">
        <f t="shared" si="7"/>
        <v>10</v>
      </c>
      <c r="AE8" s="21">
        <f t="shared" si="9"/>
        <v>7.42</v>
      </c>
      <c r="AF8" s="15" t="str">
        <f t="shared" si="8"/>
        <v>Khá</v>
      </c>
    </row>
    <row r="9" spans="1:32" s="5" customFormat="1" ht="25.5" customHeight="1">
      <c r="A9" s="3">
        <v>7</v>
      </c>
      <c r="B9" s="12" t="s">
        <v>65</v>
      </c>
      <c r="C9" s="13" t="s">
        <v>66</v>
      </c>
      <c r="D9" s="3" t="s">
        <v>241</v>
      </c>
      <c r="E9" s="3" t="s">
        <v>67</v>
      </c>
      <c r="F9" s="4" t="s">
        <v>40</v>
      </c>
      <c r="G9" s="14">
        <v>7</v>
      </c>
      <c r="H9" s="14"/>
      <c r="I9" s="6">
        <f t="shared" si="0"/>
        <v>7</v>
      </c>
      <c r="J9" s="14">
        <v>5</v>
      </c>
      <c r="K9" s="14"/>
      <c r="L9" s="6">
        <f t="shared" si="1"/>
        <v>5</v>
      </c>
      <c r="M9" s="14">
        <v>1</v>
      </c>
      <c r="N9" s="116">
        <v>6</v>
      </c>
      <c r="O9" s="6">
        <f t="shared" si="2"/>
        <v>6</v>
      </c>
      <c r="P9" s="14">
        <v>7</v>
      </c>
      <c r="Q9" s="14"/>
      <c r="R9" s="6">
        <f t="shared" si="3"/>
        <v>7</v>
      </c>
      <c r="S9" s="14">
        <v>7</v>
      </c>
      <c r="T9" s="14"/>
      <c r="U9" s="6">
        <f t="shared" si="4"/>
        <v>7</v>
      </c>
      <c r="V9" s="6">
        <v>7</v>
      </c>
      <c r="W9" s="6"/>
      <c r="X9" s="6">
        <f t="shared" si="5"/>
        <v>7</v>
      </c>
      <c r="Y9" s="6">
        <v>4</v>
      </c>
      <c r="Z9" s="122">
        <v>4</v>
      </c>
      <c r="AA9" s="6">
        <f t="shared" si="6"/>
        <v>4</v>
      </c>
      <c r="AB9" s="6">
        <v>5</v>
      </c>
      <c r="AC9" s="6"/>
      <c r="AD9" s="6">
        <f t="shared" si="7"/>
        <v>5</v>
      </c>
      <c r="AE9" s="21">
        <f t="shared" si="9"/>
        <v>6.15</v>
      </c>
      <c r="AF9" s="15" t="str">
        <f t="shared" si="8"/>
        <v>TB.Khá</v>
      </c>
    </row>
    <row r="10" spans="1:32" s="5" customFormat="1" ht="25.5" customHeight="1">
      <c r="A10" s="1">
        <v>8</v>
      </c>
      <c r="B10" s="12" t="s">
        <v>68</v>
      </c>
      <c r="C10" s="13" t="s">
        <v>69</v>
      </c>
      <c r="D10" s="3" t="s">
        <v>242</v>
      </c>
      <c r="E10" s="3" t="s">
        <v>61</v>
      </c>
      <c r="F10" s="4" t="s">
        <v>32</v>
      </c>
      <c r="G10" s="14">
        <v>6</v>
      </c>
      <c r="H10" s="14"/>
      <c r="I10" s="6">
        <f t="shared" si="0"/>
        <v>6</v>
      </c>
      <c r="J10" s="14">
        <v>7</v>
      </c>
      <c r="K10" s="14"/>
      <c r="L10" s="6">
        <f t="shared" si="1"/>
        <v>7</v>
      </c>
      <c r="M10" s="14">
        <v>7</v>
      </c>
      <c r="N10" s="14"/>
      <c r="O10" s="6">
        <f t="shared" si="2"/>
        <v>7</v>
      </c>
      <c r="P10" s="14">
        <v>8</v>
      </c>
      <c r="Q10" s="14"/>
      <c r="R10" s="6">
        <f t="shared" si="3"/>
        <v>8</v>
      </c>
      <c r="S10" s="14">
        <v>6</v>
      </c>
      <c r="T10" s="14"/>
      <c r="U10" s="6">
        <f t="shared" si="4"/>
        <v>6</v>
      </c>
      <c r="V10" s="6">
        <v>7</v>
      </c>
      <c r="W10" s="6"/>
      <c r="X10" s="6">
        <f t="shared" si="5"/>
        <v>7</v>
      </c>
      <c r="Y10" s="6">
        <v>6</v>
      </c>
      <c r="Z10" s="6"/>
      <c r="AA10" s="6">
        <f t="shared" si="6"/>
        <v>6</v>
      </c>
      <c r="AB10" s="6">
        <v>10</v>
      </c>
      <c r="AC10" s="6"/>
      <c r="AD10" s="6">
        <f t="shared" si="7"/>
        <v>10</v>
      </c>
      <c r="AE10" s="21">
        <f t="shared" si="9"/>
        <v>6.69</v>
      </c>
      <c r="AF10" s="15" t="str">
        <f t="shared" si="8"/>
        <v>TB.Khá</v>
      </c>
    </row>
    <row r="11" spans="1:32" s="5" customFormat="1" ht="25.5" customHeight="1">
      <c r="A11" s="1">
        <v>9</v>
      </c>
      <c r="B11" s="12" t="s">
        <v>70</v>
      </c>
      <c r="C11" s="13" t="s">
        <v>71</v>
      </c>
      <c r="D11" s="3" t="s">
        <v>243</v>
      </c>
      <c r="E11" s="3" t="s">
        <v>72</v>
      </c>
      <c r="F11" s="4" t="s">
        <v>6</v>
      </c>
      <c r="G11" s="14">
        <v>8</v>
      </c>
      <c r="H11" s="14"/>
      <c r="I11" s="6">
        <f t="shared" si="0"/>
        <v>8</v>
      </c>
      <c r="J11" s="14">
        <v>8</v>
      </c>
      <c r="K11" s="14"/>
      <c r="L11" s="6">
        <f t="shared" si="1"/>
        <v>8</v>
      </c>
      <c r="M11" s="14">
        <v>7</v>
      </c>
      <c r="N11" s="14"/>
      <c r="O11" s="6">
        <f t="shared" si="2"/>
        <v>7</v>
      </c>
      <c r="P11" s="14">
        <v>8</v>
      </c>
      <c r="Q11" s="14"/>
      <c r="R11" s="6">
        <f t="shared" si="3"/>
        <v>8</v>
      </c>
      <c r="S11" s="14">
        <v>9</v>
      </c>
      <c r="T11" s="14"/>
      <c r="U11" s="6">
        <f t="shared" si="4"/>
        <v>9</v>
      </c>
      <c r="V11" s="6">
        <v>9</v>
      </c>
      <c r="W11" s="6"/>
      <c r="X11" s="6">
        <f t="shared" si="5"/>
        <v>9</v>
      </c>
      <c r="Y11" s="6">
        <v>7</v>
      </c>
      <c r="Z11" s="6"/>
      <c r="AA11" s="6">
        <f t="shared" si="6"/>
        <v>7</v>
      </c>
      <c r="AB11" s="6">
        <v>7</v>
      </c>
      <c r="AC11" s="6"/>
      <c r="AD11" s="6">
        <f t="shared" si="7"/>
        <v>7</v>
      </c>
      <c r="AE11" s="21">
        <f t="shared" si="9"/>
        <v>7.96</v>
      </c>
      <c r="AF11" s="15" t="str">
        <f t="shared" si="8"/>
        <v>Khá</v>
      </c>
    </row>
    <row r="12" spans="1:32" s="5" customFormat="1" ht="25.5" customHeight="1">
      <c r="A12" s="3">
        <v>10</v>
      </c>
      <c r="B12" s="12" t="s">
        <v>73</v>
      </c>
      <c r="C12" s="13" t="s">
        <v>25</v>
      </c>
      <c r="D12" s="3" t="s">
        <v>244</v>
      </c>
      <c r="E12" s="3" t="s">
        <v>74</v>
      </c>
      <c r="F12" s="4" t="s">
        <v>75</v>
      </c>
      <c r="G12" s="14">
        <v>8</v>
      </c>
      <c r="H12" s="14"/>
      <c r="I12" s="6">
        <f t="shared" si="0"/>
        <v>8</v>
      </c>
      <c r="J12" s="14">
        <v>8</v>
      </c>
      <c r="K12" s="14"/>
      <c r="L12" s="6">
        <f t="shared" si="1"/>
        <v>8</v>
      </c>
      <c r="M12" s="14">
        <v>6</v>
      </c>
      <c r="N12" s="14"/>
      <c r="O12" s="6">
        <f t="shared" si="2"/>
        <v>6</v>
      </c>
      <c r="P12" s="14">
        <v>8</v>
      </c>
      <c r="Q12" s="14"/>
      <c r="R12" s="6">
        <f t="shared" si="3"/>
        <v>8</v>
      </c>
      <c r="S12" s="14">
        <v>5</v>
      </c>
      <c r="T12" s="14"/>
      <c r="U12" s="6">
        <f t="shared" si="4"/>
        <v>5</v>
      </c>
      <c r="V12" s="6">
        <v>6</v>
      </c>
      <c r="W12" s="6"/>
      <c r="X12" s="6">
        <f t="shared" si="5"/>
        <v>6</v>
      </c>
      <c r="Y12" s="6">
        <v>4</v>
      </c>
      <c r="Z12" s="122">
        <v>6</v>
      </c>
      <c r="AA12" s="6">
        <f t="shared" si="6"/>
        <v>6</v>
      </c>
      <c r="AB12" s="6">
        <v>7</v>
      </c>
      <c r="AC12" s="6"/>
      <c r="AD12" s="6">
        <f t="shared" si="7"/>
        <v>7</v>
      </c>
      <c r="AE12" s="21">
        <f t="shared" si="9"/>
        <v>6.69</v>
      </c>
      <c r="AF12" s="15" t="str">
        <f t="shared" si="8"/>
        <v>TB.Khá</v>
      </c>
    </row>
    <row r="13" spans="1:32" s="5" customFormat="1" ht="25.5" customHeight="1">
      <c r="A13" s="3">
        <v>11</v>
      </c>
      <c r="B13" s="12" t="s">
        <v>76</v>
      </c>
      <c r="C13" s="13" t="s">
        <v>77</v>
      </c>
      <c r="D13" s="3" t="s">
        <v>245</v>
      </c>
      <c r="E13" s="3" t="s">
        <v>44</v>
      </c>
      <c r="F13" s="4" t="s">
        <v>3</v>
      </c>
      <c r="G13" s="14">
        <v>6</v>
      </c>
      <c r="H13" s="14"/>
      <c r="I13" s="6">
        <f t="shared" si="0"/>
        <v>6</v>
      </c>
      <c r="J13" s="14">
        <v>7</v>
      </c>
      <c r="K13" s="14"/>
      <c r="L13" s="6">
        <f t="shared" si="1"/>
        <v>7</v>
      </c>
      <c r="M13" s="14">
        <v>5</v>
      </c>
      <c r="N13" s="14"/>
      <c r="O13" s="6">
        <f t="shared" si="2"/>
        <v>5</v>
      </c>
      <c r="P13" s="14">
        <v>8</v>
      </c>
      <c r="Q13" s="14"/>
      <c r="R13" s="6">
        <f t="shared" si="3"/>
        <v>8</v>
      </c>
      <c r="S13" s="14">
        <v>5</v>
      </c>
      <c r="T13" s="14"/>
      <c r="U13" s="6">
        <f t="shared" si="4"/>
        <v>5</v>
      </c>
      <c r="V13" s="6">
        <v>9</v>
      </c>
      <c r="W13" s="6"/>
      <c r="X13" s="6">
        <f t="shared" si="5"/>
        <v>9</v>
      </c>
      <c r="Y13" s="6">
        <v>6</v>
      </c>
      <c r="Z13" s="6"/>
      <c r="AA13" s="6">
        <f t="shared" si="6"/>
        <v>6</v>
      </c>
      <c r="AB13" s="6">
        <v>8</v>
      </c>
      <c r="AC13" s="6"/>
      <c r="AD13" s="6">
        <f t="shared" si="7"/>
        <v>8</v>
      </c>
      <c r="AE13" s="21">
        <f t="shared" si="9"/>
        <v>6.46</v>
      </c>
      <c r="AF13" s="15" t="str">
        <f t="shared" si="8"/>
        <v>TB.Khá</v>
      </c>
    </row>
    <row r="14" spans="1:32" s="5" customFormat="1" ht="25.5" customHeight="1">
      <c r="A14" s="1">
        <v>12</v>
      </c>
      <c r="B14" s="12" t="s">
        <v>78</v>
      </c>
      <c r="C14" s="13" t="s">
        <v>77</v>
      </c>
      <c r="D14" s="3" t="s">
        <v>246</v>
      </c>
      <c r="E14" s="3" t="s">
        <v>79</v>
      </c>
      <c r="F14" s="4" t="s">
        <v>3</v>
      </c>
      <c r="G14" s="14">
        <v>7</v>
      </c>
      <c r="H14" s="14"/>
      <c r="I14" s="6">
        <f t="shared" si="0"/>
        <v>7</v>
      </c>
      <c r="J14" s="14">
        <v>7</v>
      </c>
      <c r="K14" s="14"/>
      <c r="L14" s="6">
        <f t="shared" si="1"/>
        <v>7</v>
      </c>
      <c r="M14" s="14">
        <v>5</v>
      </c>
      <c r="N14" s="14"/>
      <c r="O14" s="6">
        <f t="shared" si="2"/>
        <v>5</v>
      </c>
      <c r="P14" s="14">
        <v>7</v>
      </c>
      <c r="Q14" s="14"/>
      <c r="R14" s="6">
        <f t="shared" si="3"/>
        <v>7</v>
      </c>
      <c r="S14" s="14">
        <v>6</v>
      </c>
      <c r="T14" s="14"/>
      <c r="U14" s="6">
        <f t="shared" si="4"/>
        <v>6</v>
      </c>
      <c r="V14" s="6">
        <v>7</v>
      </c>
      <c r="W14" s="6"/>
      <c r="X14" s="6">
        <f t="shared" si="5"/>
        <v>7</v>
      </c>
      <c r="Y14" s="6">
        <v>7</v>
      </c>
      <c r="Z14" s="6"/>
      <c r="AA14" s="6">
        <f t="shared" si="6"/>
        <v>7</v>
      </c>
      <c r="AB14" s="6">
        <v>7</v>
      </c>
      <c r="AC14" s="6"/>
      <c r="AD14" s="6">
        <f t="shared" si="7"/>
        <v>7</v>
      </c>
      <c r="AE14" s="21">
        <f t="shared" si="9"/>
        <v>6.54</v>
      </c>
      <c r="AF14" s="15" t="str">
        <f t="shared" si="8"/>
        <v>TB.Khá</v>
      </c>
    </row>
    <row r="15" spans="1:32" s="5" customFormat="1" ht="25.5" customHeight="1">
      <c r="A15" s="1">
        <v>13</v>
      </c>
      <c r="B15" s="12" t="s">
        <v>80</v>
      </c>
      <c r="C15" s="13" t="s">
        <v>77</v>
      </c>
      <c r="D15" s="3" t="s">
        <v>247</v>
      </c>
      <c r="E15" s="3" t="s">
        <v>81</v>
      </c>
      <c r="F15" s="4" t="s">
        <v>4</v>
      </c>
      <c r="G15" s="14">
        <v>8</v>
      </c>
      <c r="H15" s="14"/>
      <c r="I15" s="6">
        <f t="shared" si="0"/>
        <v>8</v>
      </c>
      <c r="J15" s="14">
        <v>7</v>
      </c>
      <c r="K15" s="14"/>
      <c r="L15" s="6">
        <f t="shared" si="1"/>
        <v>7</v>
      </c>
      <c r="M15" s="14">
        <v>7</v>
      </c>
      <c r="N15" s="14"/>
      <c r="O15" s="6">
        <f t="shared" si="2"/>
        <v>7</v>
      </c>
      <c r="P15" s="14">
        <v>8</v>
      </c>
      <c r="Q15" s="14"/>
      <c r="R15" s="6">
        <f t="shared" si="3"/>
        <v>8</v>
      </c>
      <c r="S15" s="14">
        <v>7</v>
      </c>
      <c r="T15" s="14"/>
      <c r="U15" s="6">
        <f t="shared" si="4"/>
        <v>7</v>
      </c>
      <c r="V15" s="6">
        <v>8</v>
      </c>
      <c r="W15" s="6"/>
      <c r="X15" s="6">
        <f t="shared" si="5"/>
        <v>8</v>
      </c>
      <c r="Y15" s="6">
        <v>5</v>
      </c>
      <c r="Z15" s="6"/>
      <c r="AA15" s="6">
        <f t="shared" si="6"/>
        <v>5</v>
      </c>
      <c r="AB15" s="6">
        <v>10</v>
      </c>
      <c r="AC15" s="6"/>
      <c r="AD15" s="6">
        <f t="shared" si="7"/>
        <v>10</v>
      </c>
      <c r="AE15" s="21">
        <f t="shared" si="9"/>
        <v>7.12</v>
      </c>
      <c r="AF15" s="15" t="str">
        <f t="shared" si="8"/>
        <v>Khá</v>
      </c>
    </row>
    <row r="16" spans="1:32" s="5" customFormat="1" ht="25.5" customHeight="1">
      <c r="A16" s="3">
        <v>14</v>
      </c>
      <c r="B16" s="12" t="s">
        <v>82</v>
      </c>
      <c r="C16" s="13" t="s">
        <v>77</v>
      </c>
      <c r="D16" s="3" t="s">
        <v>248</v>
      </c>
      <c r="E16" s="3" t="s">
        <v>83</v>
      </c>
      <c r="F16" s="4" t="s">
        <v>5</v>
      </c>
      <c r="G16" s="14">
        <v>7</v>
      </c>
      <c r="H16" s="14"/>
      <c r="I16" s="6">
        <f t="shared" si="0"/>
        <v>7</v>
      </c>
      <c r="J16" s="14">
        <v>8</v>
      </c>
      <c r="K16" s="14"/>
      <c r="L16" s="6">
        <f t="shared" si="1"/>
        <v>8</v>
      </c>
      <c r="M16" s="14">
        <v>7</v>
      </c>
      <c r="N16" s="14"/>
      <c r="O16" s="6">
        <f t="shared" si="2"/>
        <v>7</v>
      </c>
      <c r="P16" s="14">
        <v>8</v>
      </c>
      <c r="Q16" s="14"/>
      <c r="R16" s="6">
        <f t="shared" si="3"/>
        <v>8</v>
      </c>
      <c r="S16" s="14">
        <v>8</v>
      </c>
      <c r="T16" s="14"/>
      <c r="U16" s="6">
        <f t="shared" si="4"/>
        <v>8</v>
      </c>
      <c r="V16" s="6">
        <v>8</v>
      </c>
      <c r="W16" s="6"/>
      <c r="X16" s="6">
        <f t="shared" si="5"/>
        <v>8</v>
      </c>
      <c r="Y16" s="6">
        <v>7</v>
      </c>
      <c r="Z16" s="6"/>
      <c r="AA16" s="6">
        <f t="shared" si="6"/>
        <v>7</v>
      </c>
      <c r="AB16" s="6">
        <v>8</v>
      </c>
      <c r="AC16" s="6"/>
      <c r="AD16" s="6">
        <f t="shared" si="7"/>
        <v>8</v>
      </c>
      <c r="AE16" s="21">
        <f t="shared" si="9"/>
        <v>7.54</v>
      </c>
      <c r="AF16" s="15" t="str">
        <f t="shared" si="8"/>
        <v>Khá</v>
      </c>
    </row>
    <row r="17" spans="1:32" s="5" customFormat="1" ht="25.5" customHeight="1">
      <c r="A17" s="3">
        <v>15</v>
      </c>
      <c r="B17" s="12" t="s">
        <v>84</v>
      </c>
      <c r="C17" s="13" t="s">
        <v>85</v>
      </c>
      <c r="D17" s="3" t="s">
        <v>249</v>
      </c>
      <c r="E17" s="3" t="s">
        <v>86</v>
      </c>
      <c r="F17" s="4" t="s">
        <v>40</v>
      </c>
      <c r="G17" s="14">
        <v>7</v>
      </c>
      <c r="H17" s="14"/>
      <c r="I17" s="6">
        <f t="shared" si="0"/>
        <v>7</v>
      </c>
      <c r="J17" s="14">
        <v>6</v>
      </c>
      <c r="K17" s="14"/>
      <c r="L17" s="6">
        <f t="shared" si="1"/>
        <v>6</v>
      </c>
      <c r="M17" s="14">
        <v>3</v>
      </c>
      <c r="N17" s="116">
        <v>5</v>
      </c>
      <c r="O17" s="6">
        <f t="shared" si="2"/>
        <v>5</v>
      </c>
      <c r="P17" s="14">
        <v>9</v>
      </c>
      <c r="Q17" s="14"/>
      <c r="R17" s="6">
        <f t="shared" si="3"/>
        <v>9</v>
      </c>
      <c r="S17" s="14">
        <v>6</v>
      </c>
      <c r="T17" s="14"/>
      <c r="U17" s="6">
        <f t="shared" si="4"/>
        <v>6</v>
      </c>
      <c r="V17" s="6">
        <v>8</v>
      </c>
      <c r="W17" s="6"/>
      <c r="X17" s="6">
        <f t="shared" si="5"/>
        <v>8</v>
      </c>
      <c r="Y17" s="6">
        <v>6</v>
      </c>
      <c r="Z17" s="6"/>
      <c r="AA17" s="6">
        <f t="shared" si="6"/>
        <v>6</v>
      </c>
      <c r="AB17" s="6">
        <v>7</v>
      </c>
      <c r="AC17" s="6"/>
      <c r="AD17" s="6">
        <f t="shared" si="7"/>
        <v>7</v>
      </c>
      <c r="AE17" s="21">
        <f t="shared" si="9"/>
        <v>6.69</v>
      </c>
      <c r="AF17" s="15" t="str">
        <f t="shared" si="8"/>
        <v>TB.Khá</v>
      </c>
    </row>
    <row r="18" spans="1:32" s="5" customFormat="1" ht="25.5" customHeight="1">
      <c r="A18" s="1">
        <v>16</v>
      </c>
      <c r="B18" s="12" t="s">
        <v>89</v>
      </c>
      <c r="C18" s="13" t="s">
        <v>26</v>
      </c>
      <c r="D18" s="3" t="s">
        <v>251</v>
      </c>
      <c r="E18" s="3" t="s">
        <v>90</v>
      </c>
      <c r="F18" s="4" t="s">
        <v>3</v>
      </c>
      <c r="G18" s="14">
        <v>8</v>
      </c>
      <c r="H18" s="14"/>
      <c r="I18" s="6">
        <f t="shared" si="0"/>
        <v>8</v>
      </c>
      <c r="J18" s="14">
        <v>8</v>
      </c>
      <c r="K18" s="14"/>
      <c r="L18" s="6">
        <f t="shared" si="1"/>
        <v>8</v>
      </c>
      <c r="M18" s="14">
        <v>6</v>
      </c>
      <c r="N18" s="14"/>
      <c r="O18" s="6">
        <f t="shared" si="2"/>
        <v>6</v>
      </c>
      <c r="P18" s="14">
        <v>9</v>
      </c>
      <c r="Q18" s="14"/>
      <c r="R18" s="6">
        <f t="shared" si="3"/>
        <v>9</v>
      </c>
      <c r="S18" s="14">
        <v>6</v>
      </c>
      <c r="T18" s="14"/>
      <c r="U18" s="6">
        <f t="shared" si="4"/>
        <v>6</v>
      </c>
      <c r="V18" s="6">
        <v>8</v>
      </c>
      <c r="W18" s="6"/>
      <c r="X18" s="6">
        <f t="shared" si="5"/>
        <v>8</v>
      </c>
      <c r="Y18" s="6">
        <v>7</v>
      </c>
      <c r="Z18" s="6"/>
      <c r="AA18" s="6">
        <f t="shared" si="6"/>
        <v>7</v>
      </c>
      <c r="AB18" s="6">
        <v>7</v>
      </c>
      <c r="AC18" s="6"/>
      <c r="AD18" s="6">
        <f t="shared" si="7"/>
        <v>7</v>
      </c>
      <c r="AE18" s="21">
        <f t="shared" si="9"/>
        <v>7.38</v>
      </c>
      <c r="AF18" s="15" t="str">
        <f t="shared" si="8"/>
        <v>Khá</v>
      </c>
    </row>
    <row r="19" spans="1:32" s="5" customFormat="1" ht="25.5" customHeight="1">
      <c r="A19" s="1">
        <v>17</v>
      </c>
      <c r="B19" s="12" t="s">
        <v>82</v>
      </c>
      <c r="C19" s="13" t="s">
        <v>91</v>
      </c>
      <c r="D19" s="3" t="s">
        <v>252</v>
      </c>
      <c r="E19" s="3" t="s">
        <v>92</v>
      </c>
      <c r="F19" s="4" t="s">
        <v>41</v>
      </c>
      <c r="G19" s="14">
        <v>6</v>
      </c>
      <c r="H19" s="14"/>
      <c r="I19" s="6">
        <f t="shared" si="0"/>
        <v>6</v>
      </c>
      <c r="J19" s="14">
        <v>8</v>
      </c>
      <c r="K19" s="14"/>
      <c r="L19" s="6">
        <f t="shared" si="1"/>
        <v>8</v>
      </c>
      <c r="M19" s="14">
        <v>5</v>
      </c>
      <c r="N19" s="14"/>
      <c r="O19" s="6">
        <f t="shared" si="2"/>
        <v>5</v>
      </c>
      <c r="P19" s="14">
        <v>9</v>
      </c>
      <c r="Q19" s="14"/>
      <c r="R19" s="6">
        <f t="shared" si="3"/>
        <v>9</v>
      </c>
      <c r="S19" s="14">
        <v>5</v>
      </c>
      <c r="T19" s="14"/>
      <c r="U19" s="6">
        <f t="shared" si="4"/>
        <v>5</v>
      </c>
      <c r="V19" s="6">
        <v>8</v>
      </c>
      <c r="W19" s="6"/>
      <c r="X19" s="6">
        <f t="shared" si="5"/>
        <v>8</v>
      </c>
      <c r="Y19" s="6">
        <v>5</v>
      </c>
      <c r="Z19" s="6"/>
      <c r="AA19" s="6">
        <f t="shared" si="6"/>
        <v>5</v>
      </c>
      <c r="AB19" s="6">
        <v>9</v>
      </c>
      <c r="AC19" s="6"/>
      <c r="AD19" s="6">
        <f t="shared" si="7"/>
        <v>9</v>
      </c>
      <c r="AE19" s="21">
        <f t="shared" si="9"/>
        <v>6.46</v>
      </c>
      <c r="AF19" s="15" t="str">
        <f t="shared" si="8"/>
        <v>TB.Khá</v>
      </c>
    </row>
    <row r="20" spans="1:32" s="5" customFormat="1" ht="25.5" customHeight="1">
      <c r="A20" s="3">
        <v>18</v>
      </c>
      <c r="B20" s="12" t="s">
        <v>93</v>
      </c>
      <c r="C20" s="13" t="s">
        <v>94</v>
      </c>
      <c r="D20" s="3" t="s">
        <v>253</v>
      </c>
      <c r="E20" s="3" t="s">
        <v>95</v>
      </c>
      <c r="F20" s="4" t="s">
        <v>40</v>
      </c>
      <c r="G20" s="14">
        <v>6</v>
      </c>
      <c r="H20" s="14"/>
      <c r="I20" s="6">
        <f t="shared" si="0"/>
        <v>6</v>
      </c>
      <c r="J20" s="14">
        <v>7</v>
      </c>
      <c r="K20" s="14"/>
      <c r="L20" s="6">
        <f t="shared" si="1"/>
        <v>7</v>
      </c>
      <c r="M20" s="14">
        <v>5</v>
      </c>
      <c r="N20" s="14"/>
      <c r="O20" s="6">
        <f t="shared" si="2"/>
        <v>5</v>
      </c>
      <c r="P20" s="14">
        <v>9</v>
      </c>
      <c r="Q20" s="14"/>
      <c r="R20" s="6">
        <f t="shared" si="3"/>
        <v>9</v>
      </c>
      <c r="S20" s="14">
        <v>7</v>
      </c>
      <c r="T20" s="14"/>
      <c r="U20" s="6">
        <f t="shared" si="4"/>
        <v>7</v>
      </c>
      <c r="V20" s="6">
        <v>6</v>
      </c>
      <c r="W20" s="6"/>
      <c r="X20" s="6">
        <f t="shared" si="5"/>
        <v>6</v>
      </c>
      <c r="Y20" s="6">
        <v>4</v>
      </c>
      <c r="Z20" s="122">
        <v>8</v>
      </c>
      <c r="AA20" s="6">
        <f t="shared" si="6"/>
        <v>8</v>
      </c>
      <c r="AB20" s="6">
        <v>7</v>
      </c>
      <c r="AC20" s="6"/>
      <c r="AD20" s="6">
        <f t="shared" si="7"/>
        <v>7</v>
      </c>
      <c r="AE20" s="21">
        <f t="shared" si="9"/>
        <v>6.88</v>
      </c>
      <c r="AF20" s="15" t="str">
        <f t="shared" si="8"/>
        <v>TB.Khá</v>
      </c>
    </row>
    <row r="21" spans="1:32" s="5" customFormat="1" ht="25.5" customHeight="1">
      <c r="A21" s="3">
        <v>19</v>
      </c>
      <c r="B21" s="12" t="s">
        <v>76</v>
      </c>
      <c r="C21" s="13" t="s">
        <v>94</v>
      </c>
      <c r="D21" s="3" t="s">
        <v>254</v>
      </c>
      <c r="E21" s="3" t="s">
        <v>96</v>
      </c>
      <c r="F21" s="4" t="s">
        <v>97</v>
      </c>
      <c r="G21" s="14">
        <v>6</v>
      </c>
      <c r="H21" s="14"/>
      <c r="I21" s="6">
        <f t="shared" si="0"/>
        <v>6</v>
      </c>
      <c r="J21" s="14">
        <v>6</v>
      </c>
      <c r="K21" s="14"/>
      <c r="L21" s="6">
        <f t="shared" si="1"/>
        <v>6</v>
      </c>
      <c r="M21" s="14">
        <v>5</v>
      </c>
      <c r="N21" s="14"/>
      <c r="O21" s="6">
        <f t="shared" si="2"/>
        <v>5</v>
      </c>
      <c r="P21" s="14">
        <v>6</v>
      </c>
      <c r="Q21" s="14"/>
      <c r="R21" s="6">
        <f t="shared" si="3"/>
        <v>6</v>
      </c>
      <c r="S21" s="14">
        <v>6</v>
      </c>
      <c r="T21" s="14"/>
      <c r="U21" s="6">
        <f t="shared" si="4"/>
        <v>6</v>
      </c>
      <c r="V21" s="6">
        <v>8</v>
      </c>
      <c r="W21" s="6"/>
      <c r="X21" s="6">
        <f t="shared" si="5"/>
        <v>8</v>
      </c>
      <c r="Y21" s="6">
        <v>4</v>
      </c>
      <c r="Z21" s="122">
        <v>6</v>
      </c>
      <c r="AA21" s="6">
        <f t="shared" si="6"/>
        <v>6</v>
      </c>
      <c r="AB21" s="6">
        <v>9</v>
      </c>
      <c r="AC21" s="6"/>
      <c r="AD21" s="6">
        <f t="shared" si="7"/>
        <v>9</v>
      </c>
      <c r="AE21" s="21">
        <f t="shared" si="9"/>
        <v>6.08</v>
      </c>
      <c r="AF21" s="15" t="str">
        <f t="shared" si="8"/>
        <v>TB.Khá</v>
      </c>
    </row>
    <row r="22" spans="1:32" s="5" customFormat="1" ht="25.5" customHeight="1">
      <c r="A22" s="1">
        <v>20</v>
      </c>
      <c r="B22" s="12" t="s">
        <v>98</v>
      </c>
      <c r="C22" s="13" t="s">
        <v>99</v>
      </c>
      <c r="D22" s="3" t="s">
        <v>255</v>
      </c>
      <c r="E22" s="3" t="s">
        <v>100</v>
      </c>
      <c r="F22" s="4" t="s">
        <v>3</v>
      </c>
      <c r="G22" s="14">
        <v>7</v>
      </c>
      <c r="H22" s="14"/>
      <c r="I22" s="6">
        <f t="shared" si="0"/>
        <v>7</v>
      </c>
      <c r="J22" s="14">
        <v>7</v>
      </c>
      <c r="K22" s="14"/>
      <c r="L22" s="6">
        <f t="shared" si="1"/>
        <v>7</v>
      </c>
      <c r="M22" s="14">
        <v>5</v>
      </c>
      <c r="N22" s="14"/>
      <c r="O22" s="6">
        <f t="shared" si="2"/>
        <v>5</v>
      </c>
      <c r="P22" s="14">
        <v>7</v>
      </c>
      <c r="Q22" s="14"/>
      <c r="R22" s="6">
        <f t="shared" si="3"/>
        <v>7</v>
      </c>
      <c r="S22" s="14">
        <v>6</v>
      </c>
      <c r="T22" s="14"/>
      <c r="U22" s="6">
        <f t="shared" si="4"/>
        <v>6</v>
      </c>
      <c r="V22" s="6">
        <v>7</v>
      </c>
      <c r="W22" s="6"/>
      <c r="X22" s="6">
        <f t="shared" si="5"/>
        <v>7</v>
      </c>
      <c r="Y22" s="6">
        <v>5</v>
      </c>
      <c r="Z22" s="6"/>
      <c r="AA22" s="6">
        <f t="shared" si="6"/>
        <v>5</v>
      </c>
      <c r="AB22" s="6">
        <v>8</v>
      </c>
      <c r="AC22" s="6"/>
      <c r="AD22" s="6">
        <f t="shared" si="7"/>
        <v>8</v>
      </c>
      <c r="AE22" s="21">
        <f t="shared" si="9"/>
        <v>6.23</v>
      </c>
      <c r="AF22" s="15" t="str">
        <f t="shared" si="8"/>
        <v>TB.Khá</v>
      </c>
    </row>
    <row r="23" spans="1:32" s="5" customFormat="1" ht="25.5" customHeight="1">
      <c r="A23" s="1">
        <v>21</v>
      </c>
      <c r="B23" s="12" t="s">
        <v>63</v>
      </c>
      <c r="C23" s="13" t="s">
        <v>99</v>
      </c>
      <c r="D23" s="3" t="s">
        <v>256</v>
      </c>
      <c r="E23" s="3" t="s">
        <v>101</v>
      </c>
      <c r="F23" s="4" t="s">
        <v>0</v>
      </c>
      <c r="G23" s="14">
        <v>7</v>
      </c>
      <c r="H23" s="14"/>
      <c r="I23" s="6">
        <f t="shared" si="0"/>
        <v>7</v>
      </c>
      <c r="J23" s="14">
        <v>7</v>
      </c>
      <c r="K23" s="14"/>
      <c r="L23" s="6">
        <f t="shared" si="1"/>
        <v>7</v>
      </c>
      <c r="M23" s="14">
        <v>7</v>
      </c>
      <c r="N23" s="14"/>
      <c r="O23" s="6">
        <f t="shared" si="2"/>
        <v>7</v>
      </c>
      <c r="P23" s="14">
        <v>7</v>
      </c>
      <c r="Q23" s="14"/>
      <c r="R23" s="6">
        <f t="shared" si="3"/>
        <v>7</v>
      </c>
      <c r="S23" s="14">
        <v>7</v>
      </c>
      <c r="T23" s="14"/>
      <c r="U23" s="6">
        <f t="shared" si="4"/>
        <v>7</v>
      </c>
      <c r="V23" s="6">
        <v>6</v>
      </c>
      <c r="W23" s="6"/>
      <c r="X23" s="6">
        <f t="shared" si="5"/>
        <v>6</v>
      </c>
      <c r="Y23" s="6">
        <v>6</v>
      </c>
      <c r="Z23" s="6"/>
      <c r="AA23" s="6">
        <f t="shared" si="6"/>
        <v>6</v>
      </c>
      <c r="AB23" s="6">
        <v>7</v>
      </c>
      <c r="AC23" s="6"/>
      <c r="AD23" s="6">
        <f t="shared" si="7"/>
        <v>7</v>
      </c>
      <c r="AE23" s="21">
        <f t="shared" si="9"/>
        <v>6.73</v>
      </c>
      <c r="AF23" s="15" t="str">
        <f t="shared" si="8"/>
        <v>TB.Khá</v>
      </c>
    </row>
    <row r="24" spans="1:32" s="5" customFormat="1" ht="25.5" customHeight="1">
      <c r="A24" s="3">
        <v>22</v>
      </c>
      <c r="B24" s="12" t="s">
        <v>102</v>
      </c>
      <c r="C24" s="13" t="s">
        <v>103</v>
      </c>
      <c r="D24" s="3" t="s">
        <v>257</v>
      </c>
      <c r="E24" s="3" t="s">
        <v>20</v>
      </c>
      <c r="F24" s="4" t="s">
        <v>10</v>
      </c>
      <c r="G24" s="14">
        <v>7</v>
      </c>
      <c r="H24" s="14"/>
      <c r="I24" s="6">
        <f t="shared" si="0"/>
        <v>7</v>
      </c>
      <c r="J24" s="14">
        <v>8</v>
      </c>
      <c r="K24" s="14"/>
      <c r="L24" s="6">
        <f t="shared" si="1"/>
        <v>8</v>
      </c>
      <c r="M24" s="14">
        <v>6</v>
      </c>
      <c r="N24" s="14"/>
      <c r="O24" s="6">
        <f t="shared" si="2"/>
        <v>6</v>
      </c>
      <c r="P24" s="14">
        <v>9</v>
      </c>
      <c r="Q24" s="14"/>
      <c r="R24" s="6">
        <f t="shared" si="3"/>
        <v>9</v>
      </c>
      <c r="S24" s="14">
        <v>6</v>
      </c>
      <c r="T24" s="14"/>
      <c r="U24" s="6">
        <f t="shared" si="4"/>
        <v>6</v>
      </c>
      <c r="V24" s="6">
        <v>8</v>
      </c>
      <c r="W24" s="6"/>
      <c r="X24" s="6">
        <f t="shared" si="5"/>
        <v>8</v>
      </c>
      <c r="Y24" s="6">
        <v>6</v>
      </c>
      <c r="Z24" s="6"/>
      <c r="AA24" s="6">
        <f t="shared" si="6"/>
        <v>6</v>
      </c>
      <c r="AB24" s="6">
        <v>7</v>
      </c>
      <c r="AC24" s="6"/>
      <c r="AD24" s="6">
        <f t="shared" si="7"/>
        <v>7</v>
      </c>
      <c r="AE24" s="21">
        <f t="shared" si="9"/>
        <v>7.08</v>
      </c>
      <c r="AF24" s="15" t="str">
        <f t="shared" si="8"/>
        <v>Khá</v>
      </c>
    </row>
    <row r="25" spans="1:32" s="5" customFormat="1" ht="25.5" customHeight="1">
      <c r="A25" s="3">
        <v>23</v>
      </c>
      <c r="B25" s="12" t="s">
        <v>104</v>
      </c>
      <c r="C25" s="13" t="s">
        <v>105</v>
      </c>
      <c r="D25" s="3" t="s">
        <v>258</v>
      </c>
      <c r="E25" s="3" t="s">
        <v>106</v>
      </c>
      <c r="F25" s="4" t="s">
        <v>1</v>
      </c>
      <c r="G25" s="14">
        <v>8</v>
      </c>
      <c r="H25" s="14"/>
      <c r="I25" s="6">
        <f t="shared" si="0"/>
        <v>8</v>
      </c>
      <c r="J25" s="14">
        <v>8</v>
      </c>
      <c r="K25" s="14"/>
      <c r="L25" s="6">
        <f t="shared" si="1"/>
        <v>8</v>
      </c>
      <c r="M25" s="14">
        <v>6</v>
      </c>
      <c r="N25" s="14"/>
      <c r="O25" s="6">
        <f t="shared" si="2"/>
        <v>6</v>
      </c>
      <c r="P25" s="14">
        <v>8</v>
      </c>
      <c r="Q25" s="14"/>
      <c r="R25" s="6">
        <f t="shared" si="3"/>
        <v>8</v>
      </c>
      <c r="S25" s="14">
        <v>6</v>
      </c>
      <c r="T25" s="14"/>
      <c r="U25" s="6">
        <f t="shared" si="4"/>
        <v>6</v>
      </c>
      <c r="V25" s="6">
        <v>7</v>
      </c>
      <c r="W25" s="6"/>
      <c r="X25" s="6">
        <f t="shared" si="5"/>
        <v>7</v>
      </c>
      <c r="Y25" s="6">
        <v>5</v>
      </c>
      <c r="Z25" s="6"/>
      <c r="AA25" s="6">
        <f t="shared" si="6"/>
        <v>5</v>
      </c>
      <c r="AB25" s="6">
        <v>8</v>
      </c>
      <c r="AC25" s="6"/>
      <c r="AD25" s="6">
        <f t="shared" si="7"/>
        <v>8</v>
      </c>
      <c r="AE25" s="21">
        <f t="shared" si="9"/>
        <v>6.81</v>
      </c>
      <c r="AF25" s="15" t="str">
        <f t="shared" si="8"/>
        <v>TB.Khá</v>
      </c>
    </row>
    <row r="26" spans="1:32" s="5" customFormat="1" ht="25.5" customHeight="1">
      <c r="A26" s="1">
        <v>24</v>
      </c>
      <c r="B26" s="12" t="s">
        <v>107</v>
      </c>
      <c r="C26" s="13" t="s">
        <v>108</v>
      </c>
      <c r="D26" s="3" t="s">
        <v>259</v>
      </c>
      <c r="E26" s="3" t="s">
        <v>34</v>
      </c>
      <c r="F26" s="4" t="s">
        <v>109</v>
      </c>
      <c r="G26" s="14">
        <v>8</v>
      </c>
      <c r="H26" s="14"/>
      <c r="I26" s="6">
        <f t="shared" si="0"/>
        <v>8</v>
      </c>
      <c r="J26" s="14">
        <v>7</v>
      </c>
      <c r="K26" s="14"/>
      <c r="L26" s="6">
        <f t="shared" si="1"/>
        <v>7</v>
      </c>
      <c r="M26" s="14">
        <v>5</v>
      </c>
      <c r="N26" s="14"/>
      <c r="O26" s="6">
        <f t="shared" si="2"/>
        <v>5</v>
      </c>
      <c r="P26" s="14">
        <v>6</v>
      </c>
      <c r="Q26" s="14"/>
      <c r="R26" s="6">
        <f t="shared" si="3"/>
        <v>6</v>
      </c>
      <c r="S26" s="14">
        <v>6</v>
      </c>
      <c r="T26" s="14"/>
      <c r="U26" s="6">
        <f t="shared" si="4"/>
        <v>6</v>
      </c>
      <c r="V26" s="6">
        <v>8</v>
      </c>
      <c r="W26" s="6"/>
      <c r="X26" s="6">
        <f t="shared" si="5"/>
        <v>8</v>
      </c>
      <c r="Y26" s="6">
        <v>4</v>
      </c>
      <c r="Z26" s="122">
        <v>6</v>
      </c>
      <c r="AA26" s="6">
        <f t="shared" si="6"/>
        <v>6</v>
      </c>
      <c r="AB26" s="6">
        <v>6</v>
      </c>
      <c r="AC26" s="6"/>
      <c r="AD26" s="6">
        <f t="shared" si="7"/>
        <v>6</v>
      </c>
      <c r="AE26" s="21">
        <f t="shared" si="9"/>
        <v>6.5</v>
      </c>
      <c r="AF26" s="15" t="str">
        <f t="shared" si="8"/>
        <v>TB.Khá</v>
      </c>
    </row>
    <row r="27" spans="1:32" s="5" customFormat="1" ht="25.5" customHeight="1">
      <c r="A27" s="1">
        <v>25</v>
      </c>
      <c r="B27" s="12" t="s">
        <v>110</v>
      </c>
      <c r="C27" s="13" t="s">
        <v>111</v>
      </c>
      <c r="D27" s="3" t="s">
        <v>260</v>
      </c>
      <c r="E27" s="3" t="s">
        <v>112</v>
      </c>
      <c r="F27" s="4" t="s">
        <v>109</v>
      </c>
      <c r="G27" s="14">
        <v>6</v>
      </c>
      <c r="H27" s="14"/>
      <c r="I27" s="6">
        <f t="shared" si="0"/>
        <v>6</v>
      </c>
      <c r="J27" s="14">
        <v>7</v>
      </c>
      <c r="K27" s="14"/>
      <c r="L27" s="6">
        <f t="shared" si="1"/>
        <v>7</v>
      </c>
      <c r="M27" s="14">
        <v>5</v>
      </c>
      <c r="N27" s="14"/>
      <c r="O27" s="6">
        <f t="shared" si="2"/>
        <v>5</v>
      </c>
      <c r="P27" s="14">
        <v>9</v>
      </c>
      <c r="Q27" s="14"/>
      <c r="R27" s="6">
        <f t="shared" si="3"/>
        <v>9</v>
      </c>
      <c r="S27" s="14">
        <v>6</v>
      </c>
      <c r="T27" s="14"/>
      <c r="U27" s="6">
        <f t="shared" si="4"/>
        <v>6</v>
      </c>
      <c r="V27" s="6">
        <v>8</v>
      </c>
      <c r="W27" s="6"/>
      <c r="X27" s="6">
        <f t="shared" si="5"/>
        <v>8</v>
      </c>
      <c r="Y27" s="6">
        <v>8</v>
      </c>
      <c r="Z27" s="6"/>
      <c r="AA27" s="6">
        <f t="shared" si="6"/>
        <v>8</v>
      </c>
      <c r="AB27" s="6">
        <v>7</v>
      </c>
      <c r="AC27" s="6"/>
      <c r="AD27" s="6">
        <f t="shared" si="7"/>
        <v>7</v>
      </c>
      <c r="AE27" s="21">
        <f t="shared" si="9"/>
        <v>6.96</v>
      </c>
      <c r="AF27" s="15" t="str">
        <f t="shared" si="8"/>
        <v>TB.Khá</v>
      </c>
    </row>
    <row r="28" spans="1:32" s="5" customFormat="1" ht="25.5" customHeight="1">
      <c r="A28" s="3">
        <v>26</v>
      </c>
      <c r="B28" s="12" t="s">
        <v>113</v>
      </c>
      <c r="C28" s="13" t="s">
        <v>114</v>
      </c>
      <c r="D28" s="3" t="s">
        <v>261</v>
      </c>
      <c r="E28" s="3" t="s">
        <v>115</v>
      </c>
      <c r="F28" s="4" t="s">
        <v>3</v>
      </c>
      <c r="G28" s="14">
        <v>0</v>
      </c>
      <c r="H28" s="116">
        <v>10</v>
      </c>
      <c r="I28" s="6">
        <f t="shared" si="0"/>
        <v>10</v>
      </c>
      <c r="J28" s="14">
        <v>6</v>
      </c>
      <c r="K28" s="14"/>
      <c r="L28" s="6">
        <f t="shared" si="1"/>
        <v>6</v>
      </c>
      <c r="M28" s="14">
        <v>2</v>
      </c>
      <c r="N28" s="116">
        <v>7</v>
      </c>
      <c r="O28" s="6">
        <f t="shared" si="2"/>
        <v>7</v>
      </c>
      <c r="P28" s="14">
        <v>2</v>
      </c>
      <c r="Q28" s="116">
        <v>7</v>
      </c>
      <c r="R28" s="6">
        <f t="shared" si="3"/>
        <v>7</v>
      </c>
      <c r="S28" s="14">
        <v>2</v>
      </c>
      <c r="T28" s="116">
        <v>8</v>
      </c>
      <c r="U28" s="6">
        <f t="shared" si="4"/>
        <v>8</v>
      </c>
      <c r="V28" s="6">
        <v>3</v>
      </c>
      <c r="W28" s="122">
        <v>6</v>
      </c>
      <c r="X28" s="6">
        <f t="shared" si="5"/>
        <v>6</v>
      </c>
      <c r="Y28" s="6">
        <v>3</v>
      </c>
      <c r="Z28" s="122">
        <v>9</v>
      </c>
      <c r="AA28" s="6">
        <f t="shared" si="6"/>
        <v>9</v>
      </c>
      <c r="AB28" s="6">
        <v>0</v>
      </c>
      <c r="AC28" s="6"/>
      <c r="AD28" s="6">
        <f t="shared" si="7"/>
        <v>0</v>
      </c>
      <c r="AE28" s="21">
        <f t="shared" si="9"/>
        <v>7.69</v>
      </c>
      <c r="AF28" s="15" t="str">
        <f t="shared" si="8"/>
        <v>Khá</v>
      </c>
    </row>
    <row r="29" spans="1:32" s="5" customFormat="1" ht="25.5" customHeight="1">
      <c r="A29" s="3">
        <v>27</v>
      </c>
      <c r="B29" s="12" t="s">
        <v>116</v>
      </c>
      <c r="C29" s="13" t="s">
        <v>30</v>
      </c>
      <c r="D29" s="3" t="s">
        <v>262</v>
      </c>
      <c r="E29" s="3" t="s">
        <v>117</v>
      </c>
      <c r="F29" s="4" t="s">
        <v>2</v>
      </c>
      <c r="G29" s="14">
        <v>6</v>
      </c>
      <c r="H29" s="14"/>
      <c r="I29" s="6">
        <f t="shared" si="0"/>
        <v>6</v>
      </c>
      <c r="J29" s="14">
        <v>8</v>
      </c>
      <c r="K29" s="14"/>
      <c r="L29" s="6">
        <f t="shared" si="1"/>
        <v>8</v>
      </c>
      <c r="M29" s="14">
        <v>5</v>
      </c>
      <c r="N29" s="14"/>
      <c r="O29" s="6">
        <f t="shared" si="2"/>
        <v>5</v>
      </c>
      <c r="P29" s="14">
        <v>9</v>
      </c>
      <c r="Q29" s="14"/>
      <c r="R29" s="6">
        <f t="shared" si="3"/>
        <v>9</v>
      </c>
      <c r="S29" s="14">
        <v>5</v>
      </c>
      <c r="T29" s="14"/>
      <c r="U29" s="6">
        <f t="shared" si="4"/>
        <v>5</v>
      </c>
      <c r="V29" s="6">
        <v>9</v>
      </c>
      <c r="W29" s="6"/>
      <c r="X29" s="6">
        <f t="shared" si="5"/>
        <v>9</v>
      </c>
      <c r="Y29" s="6">
        <v>6</v>
      </c>
      <c r="Z29" s="6"/>
      <c r="AA29" s="6">
        <f t="shared" si="6"/>
        <v>6</v>
      </c>
      <c r="AB29" s="6">
        <v>10</v>
      </c>
      <c r="AC29" s="6"/>
      <c r="AD29" s="6">
        <f t="shared" si="7"/>
        <v>10</v>
      </c>
      <c r="AE29" s="21">
        <f t="shared" si="9"/>
        <v>6.73</v>
      </c>
      <c r="AF29" s="15" t="str">
        <f t="shared" si="8"/>
        <v>TB.Khá</v>
      </c>
    </row>
    <row r="30" spans="1:32" s="5" customFormat="1" ht="25.5" customHeight="1">
      <c r="A30" s="1">
        <v>28</v>
      </c>
      <c r="B30" s="12" t="s">
        <v>118</v>
      </c>
      <c r="C30" s="13" t="s">
        <v>30</v>
      </c>
      <c r="D30" s="3" t="s">
        <v>263</v>
      </c>
      <c r="E30" s="3" t="s">
        <v>119</v>
      </c>
      <c r="F30" s="4" t="s">
        <v>28</v>
      </c>
      <c r="G30" s="14">
        <v>7</v>
      </c>
      <c r="H30" s="14"/>
      <c r="I30" s="6">
        <f t="shared" si="0"/>
        <v>7</v>
      </c>
      <c r="J30" s="14">
        <v>7</v>
      </c>
      <c r="K30" s="14"/>
      <c r="L30" s="6">
        <f t="shared" si="1"/>
        <v>7</v>
      </c>
      <c r="M30" s="14">
        <v>5</v>
      </c>
      <c r="N30" s="14"/>
      <c r="O30" s="6">
        <f t="shared" si="2"/>
        <v>5</v>
      </c>
      <c r="P30" s="14">
        <v>7</v>
      </c>
      <c r="Q30" s="14"/>
      <c r="R30" s="6">
        <f t="shared" si="3"/>
        <v>7</v>
      </c>
      <c r="S30" s="14">
        <v>6</v>
      </c>
      <c r="T30" s="14"/>
      <c r="U30" s="6">
        <f t="shared" si="4"/>
        <v>6</v>
      </c>
      <c r="V30" s="6">
        <v>8</v>
      </c>
      <c r="W30" s="6"/>
      <c r="X30" s="6">
        <f t="shared" si="5"/>
        <v>8</v>
      </c>
      <c r="Y30" s="6">
        <v>3</v>
      </c>
      <c r="Z30" s="122">
        <v>3</v>
      </c>
      <c r="AA30" s="6">
        <f t="shared" si="6"/>
        <v>3</v>
      </c>
      <c r="AB30" s="6">
        <v>7</v>
      </c>
      <c r="AC30" s="6"/>
      <c r="AD30" s="6">
        <f t="shared" si="7"/>
        <v>7</v>
      </c>
      <c r="AE30" s="21">
        <f t="shared" si="9"/>
        <v>6.04</v>
      </c>
      <c r="AF30" s="15" t="str">
        <f t="shared" si="8"/>
        <v>TB.Khá</v>
      </c>
    </row>
    <row r="31" spans="1:32" s="5" customFormat="1" ht="25.5" customHeight="1">
      <c r="A31" s="1">
        <v>29</v>
      </c>
      <c r="B31" s="12" t="s">
        <v>120</v>
      </c>
      <c r="C31" s="13" t="s">
        <v>121</v>
      </c>
      <c r="D31" s="3" t="s">
        <v>264</v>
      </c>
      <c r="E31" s="3" t="s">
        <v>122</v>
      </c>
      <c r="F31" s="4" t="s">
        <v>32</v>
      </c>
      <c r="G31" s="6">
        <v>7</v>
      </c>
      <c r="H31" s="6"/>
      <c r="I31" s="6">
        <f t="shared" si="0"/>
        <v>7</v>
      </c>
      <c r="J31" s="6">
        <v>7</v>
      </c>
      <c r="K31" s="6"/>
      <c r="L31" s="6">
        <f t="shared" si="1"/>
        <v>7</v>
      </c>
      <c r="M31" s="6">
        <v>7</v>
      </c>
      <c r="N31" s="6"/>
      <c r="O31" s="6">
        <f t="shared" si="2"/>
        <v>7</v>
      </c>
      <c r="P31" s="6">
        <v>7</v>
      </c>
      <c r="Q31" s="6"/>
      <c r="R31" s="6">
        <f t="shared" si="3"/>
        <v>7</v>
      </c>
      <c r="S31" s="6">
        <v>7</v>
      </c>
      <c r="T31" s="6"/>
      <c r="U31" s="6">
        <f t="shared" si="4"/>
        <v>7</v>
      </c>
      <c r="V31" s="6">
        <v>8</v>
      </c>
      <c r="W31" s="6"/>
      <c r="X31" s="6">
        <f t="shared" si="5"/>
        <v>8</v>
      </c>
      <c r="Y31" s="6">
        <v>6</v>
      </c>
      <c r="Z31" s="6"/>
      <c r="AA31" s="6">
        <f t="shared" si="6"/>
        <v>6</v>
      </c>
      <c r="AB31" s="6">
        <v>10</v>
      </c>
      <c r="AC31" s="6"/>
      <c r="AD31" s="6">
        <f t="shared" si="7"/>
        <v>10</v>
      </c>
      <c r="AE31" s="21">
        <f t="shared" si="9"/>
        <v>6.96</v>
      </c>
      <c r="AF31" s="15" t="str">
        <f t="shared" si="8"/>
        <v>TB.Khá</v>
      </c>
    </row>
    <row r="32" spans="1:32" s="5" customFormat="1" ht="25.5" customHeight="1">
      <c r="A32" s="3">
        <v>30</v>
      </c>
      <c r="B32" s="12" t="s">
        <v>123</v>
      </c>
      <c r="C32" s="13" t="s">
        <v>31</v>
      </c>
      <c r="D32" s="3" t="s">
        <v>265</v>
      </c>
      <c r="E32" s="3" t="s">
        <v>124</v>
      </c>
      <c r="F32" s="4" t="s">
        <v>125</v>
      </c>
      <c r="G32" s="6">
        <v>6</v>
      </c>
      <c r="H32" s="6"/>
      <c r="I32" s="6">
        <f t="shared" si="0"/>
        <v>6</v>
      </c>
      <c r="J32" s="6">
        <v>7</v>
      </c>
      <c r="K32" s="6"/>
      <c r="L32" s="6">
        <f t="shared" si="1"/>
        <v>7</v>
      </c>
      <c r="M32" s="6">
        <v>2</v>
      </c>
      <c r="N32" s="122">
        <v>6</v>
      </c>
      <c r="O32" s="6">
        <f t="shared" si="2"/>
        <v>6</v>
      </c>
      <c r="P32" s="6">
        <v>6</v>
      </c>
      <c r="Q32" s="6"/>
      <c r="R32" s="6">
        <f t="shared" si="3"/>
        <v>6</v>
      </c>
      <c r="S32" s="6">
        <v>6</v>
      </c>
      <c r="T32" s="6"/>
      <c r="U32" s="6">
        <f t="shared" si="4"/>
        <v>6</v>
      </c>
      <c r="V32" s="6">
        <v>7</v>
      </c>
      <c r="W32" s="6"/>
      <c r="X32" s="6">
        <f t="shared" si="5"/>
        <v>7</v>
      </c>
      <c r="Y32" s="6">
        <v>3</v>
      </c>
      <c r="Z32" s="122">
        <v>7</v>
      </c>
      <c r="AA32" s="6">
        <f t="shared" si="6"/>
        <v>7</v>
      </c>
      <c r="AB32" s="6">
        <v>6</v>
      </c>
      <c r="AC32" s="6"/>
      <c r="AD32" s="6">
        <f t="shared" si="7"/>
        <v>6</v>
      </c>
      <c r="AE32" s="21">
        <f t="shared" si="9"/>
        <v>6.38</v>
      </c>
      <c r="AF32" s="15" t="str">
        <f t="shared" si="8"/>
        <v>TB.Khá</v>
      </c>
    </row>
    <row r="33" spans="1:32" s="5" customFormat="1" ht="25.5" customHeight="1">
      <c r="A33" s="3">
        <v>31</v>
      </c>
      <c r="B33" s="12" t="s">
        <v>126</v>
      </c>
      <c r="C33" s="13" t="s">
        <v>33</v>
      </c>
      <c r="D33" s="3" t="s">
        <v>266</v>
      </c>
      <c r="E33" s="3" t="s">
        <v>127</v>
      </c>
      <c r="F33" s="4" t="s">
        <v>109</v>
      </c>
      <c r="G33" s="6">
        <v>6</v>
      </c>
      <c r="H33" s="6"/>
      <c r="I33" s="6">
        <f t="shared" si="0"/>
        <v>6</v>
      </c>
      <c r="J33" s="6">
        <v>6</v>
      </c>
      <c r="K33" s="6"/>
      <c r="L33" s="6">
        <f t="shared" si="1"/>
        <v>6</v>
      </c>
      <c r="M33" s="6">
        <v>2</v>
      </c>
      <c r="N33" s="122">
        <v>5</v>
      </c>
      <c r="O33" s="6">
        <f t="shared" si="2"/>
        <v>5</v>
      </c>
      <c r="P33" s="6">
        <v>7</v>
      </c>
      <c r="Q33" s="6"/>
      <c r="R33" s="6">
        <f t="shared" si="3"/>
        <v>7</v>
      </c>
      <c r="S33" s="6">
        <v>5</v>
      </c>
      <c r="T33" s="6"/>
      <c r="U33" s="6">
        <f t="shared" si="4"/>
        <v>5</v>
      </c>
      <c r="V33" s="6">
        <v>8</v>
      </c>
      <c r="W33" s="6"/>
      <c r="X33" s="6">
        <f t="shared" si="5"/>
        <v>8</v>
      </c>
      <c r="Y33" s="6">
        <v>3</v>
      </c>
      <c r="Z33" s="122">
        <v>7</v>
      </c>
      <c r="AA33" s="6">
        <f t="shared" si="6"/>
        <v>7</v>
      </c>
      <c r="AB33" s="6">
        <v>7</v>
      </c>
      <c r="AC33" s="6"/>
      <c r="AD33" s="6">
        <f t="shared" si="7"/>
        <v>7</v>
      </c>
      <c r="AE33" s="21">
        <f t="shared" si="9"/>
        <v>6.23</v>
      </c>
      <c r="AF33" s="15" t="str">
        <f t="shared" si="8"/>
        <v>TB.Khá</v>
      </c>
    </row>
    <row r="34" spans="1:32" s="5" customFormat="1" ht="25.5" customHeight="1">
      <c r="A34" s="1">
        <v>32</v>
      </c>
      <c r="B34" s="12" t="s">
        <v>128</v>
      </c>
      <c r="C34" s="13" t="s">
        <v>33</v>
      </c>
      <c r="D34" s="3" t="s">
        <v>267</v>
      </c>
      <c r="E34" s="3" t="s">
        <v>129</v>
      </c>
      <c r="F34" s="4" t="s">
        <v>40</v>
      </c>
      <c r="G34" s="6">
        <v>6</v>
      </c>
      <c r="H34" s="6"/>
      <c r="I34" s="6">
        <f t="shared" si="0"/>
        <v>6</v>
      </c>
      <c r="J34" s="6">
        <v>8</v>
      </c>
      <c r="K34" s="6"/>
      <c r="L34" s="6">
        <f t="shared" si="1"/>
        <v>8</v>
      </c>
      <c r="M34" s="6">
        <v>2</v>
      </c>
      <c r="N34" s="122">
        <v>7</v>
      </c>
      <c r="O34" s="6">
        <f t="shared" si="2"/>
        <v>7</v>
      </c>
      <c r="P34" s="6">
        <v>6</v>
      </c>
      <c r="Q34" s="6"/>
      <c r="R34" s="6">
        <f t="shared" si="3"/>
        <v>6</v>
      </c>
      <c r="S34" s="6">
        <v>6</v>
      </c>
      <c r="T34" s="6"/>
      <c r="U34" s="6">
        <f t="shared" si="4"/>
        <v>6</v>
      </c>
      <c r="V34" s="6">
        <v>8</v>
      </c>
      <c r="W34" s="6"/>
      <c r="X34" s="6">
        <f t="shared" si="5"/>
        <v>8</v>
      </c>
      <c r="Y34" s="6">
        <v>3</v>
      </c>
      <c r="Z34" s="122">
        <v>7</v>
      </c>
      <c r="AA34" s="6">
        <f t="shared" si="6"/>
        <v>7</v>
      </c>
      <c r="AB34" s="6">
        <v>5</v>
      </c>
      <c r="AC34" s="6"/>
      <c r="AD34" s="6">
        <f t="shared" si="7"/>
        <v>5</v>
      </c>
      <c r="AE34" s="21">
        <f t="shared" si="9"/>
        <v>6.77</v>
      </c>
      <c r="AF34" s="15" t="str">
        <f t="shared" si="8"/>
        <v>TB.Khá</v>
      </c>
    </row>
    <row r="35" spans="1:32" s="5" customFormat="1" ht="25.5" customHeight="1">
      <c r="A35" s="1">
        <v>33</v>
      </c>
      <c r="B35" s="12" t="s">
        <v>130</v>
      </c>
      <c r="C35" s="13" t="s">
        <v>131</v>
      </c>
      <c r="D35" s="3" t="s">
        <v>268</v>
      </c>
      <c r="E35" s="3" t="s">
        <v>132</v>
      </c>
      <c r="F35" s="4" t="s">
        <v>109</v>
      </c>
      <c r="G35" s="6">
        <v>6</v>
      </c>
      <c r="H35" s="6"/>
      <c r="I35" s="6">
        <f t="shared" si="0"/>
        <v>6</v>
      </c>
      <c r="J35" s="6">
        <v>7</v>
      </c>
      <c r="K35" s="6"/>
      <c r="L35" s="6">
        <f t="shared" si="1"/>
        <v>7</v>
      </c>
      <c r="M35" s="6">
        <v>2</v>
      </c>
      <c r="N35" s="122">
        <v>10</v>
      </c>
      <c r="O35" s="6">
        <f t="shared" si="2"/>
        <v>10</v>
      </c>
      <c r="P35" s="6">
        <v>7</v>
      </c>
      <c r="Q35" s="6"/>
      <c r="R35" s="6">
        <f t="shared" si="3"/>
        <v>7</v>
      </c>
      <c r="S35" s="6">
        <v>6</v>
      </c>
      <c r="T35" s="6"/>
      <c r="U35" s="6">
        <f t="shared" si="4"/>
        <v>6</v>
      </c>
      <c r="V35" s="6">
        <v>7</v>
      </c>
      <c r="W35" s="6"/>
      <c r="X35" s="6">
        <f t="shared" si="5"/>
        <v>7</v>
      </c>
      <c r="Y35" s="6">
        <v>3</v>
      </c>
      <c r="Z35" s="122">
        <v>5</v>
      </c>
      <c r="AA35" s="6">
        <f t="shared" si="6"/>
        <v>5</v>
      </c>
      <c r="AB35" s="6">
        <v>7</v>
      </c>
      <c r="AC35" s="6"/>
      <c r="AD35" s="6">
        <f t="shared" si="7"/>
        <v>7</v>
      </c>
      <c r="AE35" s="21">
        <f t="shared" si="9"/>
        <v>6.85</v>
      </c>
      <c r="AF35" s="15" t="str">
        <f t="shared" si="8"/>
        <v>TB.Khá</v>
      </c>
    </row>
    <row r="36" spans="1:32" s="5" customFormat="1" ht="25.5" customHeight="1">
      <c r="A36" s="3">
        <v>34</v>
      </c>
      <c r="B36" s="12" t="s">
        <v>133</v>
      </c>
      <c r="C36" s="13" t="s">
        <v>36</v>
      </c>
      <c r="D36" s="3" t="s">
        <v>269</v>
      </c>
      <c r="E36" s="3" t="s">
        <v>134</v>
      </c>
      <c r="F36" s="4" t="s">
        <v>109</v>
      </c>
      <c r="G36" s="6">
        <v>7</v>
      </c>
      <c r="H36" s="6"/>
      <c r="I36" s="6">
        <f t="shared" si="0"/>
        <v>7</v>
      </c>
      <c r="J36" s="102">
        <v>8</v>
      </c>
      <c r="K36" s="6"/>
      <c r="L36" s="6">
        <f t="shared" si="1"/>
        <v>8</v>
      </c>
      <c r="M36" s="6">
        <v>6</v>
      </c>
      <c r="N36" s="6"/>
      <c r="O36" s="6">
        <f t="shared" si="2"/>
        <v>6</v>
      </c>
      <c r="P36" s="6">
        <v>10</v>
      </c>
      <c r="Q36" s="6"/>
      <c r="R36" s="6">
        <f t="shared" si="3"/>
        <v>10</v>
      </c>
      <c r="S36" s="6">
        <v>6</v>
      </c>
      <c r="T36" s="6"/>
      <c r="U36" s="6">
        <f t="shared" si="4"/>
        <v>6</v>
      </c>
      <c r="V36" s="6">
        <v>8</v>
      </c>
      <c r="W36" s="6"/>
      <c r="X36" s="6">
        <f t="shared" si="5"/>
        <v>8</v>
      </c>
      <c r="Y36" s="6">
        <v>7</v>
      </c>
      <c r="Z36" s="6"/>
      <c r="AA36" s="6">
        <f t="shared" si="6"/>
        <v>7</v>
      </c>
      <c r="AB36" s="6">
        <v>9</v>
      </c>
      <c r="AC36" s="6"/>
      <c r="AD36" s="6">
        <f t="shared" si="7"/>
        <v>9</v>
      </c>
      <c r="AE36" s="21">
        <f t="shared" si="9"/>
        <v>7.38</v>
      </c>
      <c r="AF36" s="15" t="str">
        <f t="shared" si="8"/>
        <v>Khá</v>
      </c>
    </row>
    <row r="37" spans="1:32" s="5" customFormat="1" ht="25.5" customHeight="1">
      <c r="A37" s="3">
        <v>35</v>
      </c>
      <c r="B37" s="12" t="s">
        <v>135</v>
      </c>
      <c r="C37" s="13" t="s">
        <v>37</v>
      </c>
      <c r="D37" s="3" t="s">
        <v>270</v>
      </c>
      <c r="E37" s="3" t="s">
        <v>136</v>
      </c>
      <c r="F37" s="4" t="s">
        <v>109</v>
      </c>
      <c r="G37" s="6">
        <v>8</v>
      </c>
      <c r="H37" s="6"/>
      <c r="I37" s="6">
        <f t="shared" si="0"/>
        <v>8</v>
      </c>
      <c r="J37" s="6">
        <v>8</v>
      </c>
      <c r="K37" s="6"/>
      <c r="L37" s="6">
        <f t="shared" si="1"/>
        <v>8</v>
      </c>
      <c r="M37" s="6">
        <v>4</v>
      </c>
      <c r="N37" s="122">
        <v>5</v>
      </c>
      <c r="O37" s="6">
        <f t="shared" si="2"/>
        <v>5</v>
      </c>
      <c r="P37" s="6">
        <v>8</v>
      </c>
      <c r="Q37" s="6"/>
      <c r="R37" s="6">
        <f t="shared" si="3"/>
        <v>8</v>
      </c>
      <c r="S37" s="6">
        <v>6</v>
      </c>
      <c r="T37" s="6"/>
      <c r="U37" s="6">
        <f t="shared" si="4"/>
        <v>6</v>
      </c>
      <c r="V37" s="6">
        <v>8</v>
      </c>
      <c r="W37" s="6"/>
      <c r="X37" s="6">
        <f t="shared" si="5"/>
        <v>8</v>
      </c>
      <c r="Y37" s="6">
        <v>6</v>
      </c>
      <c r="Z37" s="6"/>
      <c r="AA37" s="6">
        <f t="shared" si="6"/>
        <v>6</v>
      </c>
      <c r="AB37" s="6">
        <v>9</v>
      </c>
      <c r="AC37" s="6"/>
      <c r="AD37" s="6">
        <f t="shared" si="7"/>
        <v>9</v>
      </c>
      <c r="AE37" s="21">
        <f t="shared" si="9"/>
        <v>6.92</v>
      </c>
      <c r="AF37" s="15" t="str">
        <f t="shared" si="8"/>
        <v>TB.Khá</v>
      </c>
    </row>
    <row r="38" spans="1:32" s="5" customFormat="1" ht="25.5" customHeight="1">
      <c r="A38" s="1">
        <v>36</v>
      </c>
      <c r="B38" s="12" t="s">
        <v>48</v>
      </c>
      <c r="C38" s="13" t="s">
        <v>37</v>
      </c>
      <c r="D38" s="3" t="s">
        <v>271</v>
      </c>
      <c r="E38" s="3" t="s">
        <v>137</v>
      </c>
      <c r="F38" s="4" t="s">
        <v>9</v>
      </c>
      <c r="G38" s="6">
        <v>6</v>
      </c>
      <c r="H38" s="6"/>
      <c r="I38" s="6">
        <f t="shared" si="0"/>
        <v>6</v>
      </c>
      <c r="J38" s="6">
        <v>8</v>
      </c>
      <c r="K38" s="6"/>
      <c r="L38" s="6">
        <f t="shared" si="1"/>
        <v>8</v>
      </c>
      <c r="M38" s="6">
        <v>5</v>
      </c>
      <c r="N38" s="6"/>
      <c r="O38" s="6">
        <f t="shared" si="2"/>
        <v>5</v>
      </c>
      <c r="P38" s="6">
        <v>7</v>
      </c>
      <c r="Q38" s="6"/>
      <c r="R38" s="6">
        <f t="shared" si="3"/>
        <v>7</v>
      </c>
      <c r="S38" s="6">
        <v>6</v>
      </c>
      <c r="T38" s="6"/>
      <c r="U38" s="6">
        <f t="shared" si="4"/>
        <v>6</v>
      </c>
      <c r="V38" s="6">
        <v>8</v>
      </c>
      <c r="W38" s="6"/>
      <c r="X38" s="6">
        <f t="shared" si="5"/>
        <v>8</v>
      </c>
      <c r="Y38" s="6">
        <v>6</v>
      </c>
      <c r="Z38" s="6"/>
      <c r="AA38" s="6">
        <f t="shared" si="6"/>
        <v>6</v>
      </c>
      <c r="AB38" s="6">
        <v>7</v>
      </c>
      <c r="AC38" s="6"/>
      <c r="AD38" s="6">
        <f t="shared" si="7"/>
        <v>7</v>
      </c>
      <c r="AE38" s="21">
        <f t="shared" si="9"/>
        <v>6.46</v>
      </c>
      <c r="AF38" s="15" t="str">
        <f t="shared" si="8"/>
        <v>TB.Khá</v>
      </c>
    </row>
    <row r="39" spans="1:32" s="5" customFormat="1" ht="25.5" customHeight="1">
      <c r="A39" s="1">
        <v>37</v>
      </c>
      <c r="B39" s="12" t="s">
        <v>138</v>
      </c>
      <c r="C39" s="13" t="s">
        <v>139</v>
      </c>
      <c r="D39" s="3" t="s">
        <v>272</v>
      </c>
      <c r="E39" s="3" t="s">
        <v>140</v>
      </c>
      <c r="F39" s="4" t="s">
        <v>10</v>
      </c>
      <c r="G39" s="6">
        <v>9</v>
      </c>
      <c r="H39" s="6"/>
      <c r="I39" s="6">
        <f t="shared" si="0"/>
        <v>9</v>
      </c>
      <c r="J39" s="6">
        <v>7</v>
      </c>
      <c r="K39" s="6"/>
      <c r="L39" s="6">
        <f t="shared" si="1"/>
        <v>7</v>
      </c>
      <c r="M39" s="6">
        <v>3</v>
      </c>
      <c r="N39" s="122">
        <v>6</v>
      </c>
      <c r="O39" s="6">
        <f t="shared" si="2"/>
        <v>6</v>
      </c>
      <c r="P39" s="6">
        <v>7</v>
      </c>
      <c r="Q39" s="6"/>
      <c r="R39" s="6">
        <f t="shared" si="3"/>
        <v>7</v>
      </c>
      <c r="S39" s="6">
        <v>7</v>
      </c>
      <c r="T39" s="6"/>
      <c r="U39" s="6">
        <f t="shared" si="4"/>
        <v>7</v>
      </c>
      <c r="V39" s="6">
        <v>7</v>
      </c>
      <c r="W39" s="6"/>
      <c r="X39" s="6">
        <f t="shared" si="5"/>
        <v>7</v>
      </c>
      <c r="Y39" s="6">
        <v>5</v>
      </c>
      <c r="Z39" s="6"/>
      <c r="AA39" s="6">
        <f t="shared" si="6"/>
        <v>5</v>
      </c>
      <c r="AB39" s="6">
        <v>8</v>
      </c>
      <c r="AC39" s="6"/>
      <c r="AD39" s="6">
        <f t="shared" si="7"/>
        <v>8</v>
      </c>
      <c r="AE39" s="21">
        <f t="shared" si="9"/>
        <v>6.85</v>
      </c>
      <c r="AF39" s="15" t="str">
        <f t="shared" si="8"/>
        <v>TB.Khá</v>
      </c>
    </row>
    <row r="40" spans="1:32" s="5" customFormat="1" ht="25.5" customHeight="1">
      <c r="A40" s="3">
        <v>38</v>
      </c>
      <c r="B40" s="12" t="s">
        <v>141</v>
      </c>
      <c r="C40" s="13" t="s">
        <v>142</v>
      </c>
      <c r="D40" s="3" t="s">
        <v>273</v>
      </c>
      <c r="E40" s="3" t="s">
        <v>143</v>
      </c>
      <c r="F40" s="4" t="s">
        <v>2</v>
      </c>
      <c r="G40" s="6">
        <v>7</v>
      </c>
      <c r="H40" s="6"/>
      <c r="I40" s="6">
        <f t="shared" si="0"/>
        <v>7</v>
      </c>
      <c r="J40" s="6">
        <v>7</v>
      </c>
      <c r="K40" s="6"/>
      <c r="L40" s="6">
        <f t="shared" si="1"/>
        <v>7</v>
      </c>
      <c r="M40" s="6">
        <v>3</v>
      </c>
      <c r="N40" s="122">
        <v>6</v>
      </c>
      <c r="O40" s="6">
        <f t="shared" si="2"/>
        <v>6</v>
      </c>
      <c r="P40" s="6">
        <v>6</v>
      </c>
      <c r="Q40" s="6"/>
      <c r="R40" s="6">
        <f t="shared" si="3"/>
        <v>6</v>
      </c>
      <c r="S40" s="6">
        <v>5</v>
      </c>
      <c r="T40" s="6"/>
      <c r="U40" s="6">
        <f t="shared" si="4"/>
        <v>5</v>
      </c>
      <c r="V40" s="6">
        <v>7</v>
      </c>
      <c r="W40" s="6"/>
      <c r="X40" s="6">
        <f t="shared" si="5"/>
        <v>7</v>
      </c>
      <c r="Y40" s="6">
        <v>4</v>
      </c>
      <c r="Z40" s="122">
        <v>5</v>
      </c>
      <c r="AA40" s="6">
        <f t="shared" si="6"/>
        <v>5</v>
      </c>
      <c r="AB40" s="6">
        <v>8</v>
      </c>
      <c r="AC40" s="6"/>
      <c r="AD40" s="6">
        <f t="shared" si="7"/>
        <v>8</v>
      </c>
      <c r="AE40" s="21">
        <f t="shared" si="9"/>
        <v>6.08</v>
      </c>
      <c r="AF40" s="15" t="str">
        <f t="shared" si="8"/>
        <v>TB.Khá</v>
      </c>
    </row>
    <row r="41" spans="1:32" s="5" customFormat="1" ht="25.5" customHeight="1">
      <c r="A41" s="3">
        <v>39</v>
      </c>
      <c r="B41" s="12" t="s">
        <v>144</v>
      </c>
      <c r="C41" s="13" t="s">
        <v>142</v>
      </c>
      <c r="D41" s="3" t="s">
        <v>274</v>
      </c>
      <c r="E41" s="3" t="s">
        <v>145</v>
      </c>
      <c r="F41" s="4" t="s">
        <v>32</v>
      </c>
      <c r="G41" s="6">
        <v>7</v>
      </c>
      <c r="H41" s="6"/>
      <c r="I41" s="6">
        <f t="shared" si="0"/>
        <v>7</v>
      </c>
      <c r="J41" s="6">
        <v>8</v>
      </c>
      <c r="K41" s="6"/>
      <c r="L41" s="6">
        <f t="shared" si="1"/>
        <v>8</v>
      </c>
      <c r="M41" s="6">
        <v>5</v>
      </c>
      <c r="N41" s="6"/>
      <c r="O41" s="6">
        <f t="shared" si="2"/>
        <v>5</v>
      </c>
      <c r="P41" s="6">
        <v>8</v>
      </c>
      <c r="Q41" s="6"/>
      <c r="R41" s="6">
        <f t="shared" si="3"/>
        <v>8</v>
      </c>
      <c r="S41" s="6">
        <v>6</v>
      </c>
      <c r="T41" s="6"/>
      <c r="U41" s="6">
        <f t="shared" si="4"/>
        <v>6</v>
      </c>
      <c r="V41" s="6">
        <v>8</v>
      </c>
      <c r="W41" s="6"/>
      <c r="X41" s="6">
        <f t="shared" si="5"/>
        <v>8</v>
      </c>
      <c r="Y41" s="6">
        <v>5</v>
      </c>
      <c r="Z41" s="6"/>
      <c r="AA41" s="6">
        <f t="shared" si="6"/>
        <v>5</v>
      </c>
      <c r="AB41" s="6">
        <v>10</v>
      </c>
      <c r="AC41" s="6"/>
      <c r="AD41" s="6">
        <f t="shared" si="7"/>
        <v>10</v>
      </c>
      <c r="AE41" s="21">
        <f t="shared" si="9"/>
        <v>6.62</v>
      </c>
      <c r="AF41" s="15" t="str">
        <f t="shared" si="8"/>
        <v>TB.Khá</v>
      </c>
    </row>
    <row r="42" spans="1:32" s="5" customFormat="1" ht="25.5" customHeight="1">
      <c r="A42" s="1">
        <v>40</v>
      </c>
      <c r="B42" s="12" t="s">
        <v>146</v>
      </c>
      <c r="C42" s="13" t="s">
        <v>147</v>
      </c>
      <c r="D42" s="3" t="s">
        <v>275</v>
      </c>
      <c r="E42" s="3" t="s">
        <v>148</v>
      </c>
      <c r="F42" s="4" t="s">
        <v>6</v>
      </c>
      <c r="G42" s="6">
        <v>8</v>
      </c>
      <c r="H42" s="6"/>
      <c r="I42" s="6">
        <f t="shared" si="0"/>
        <v>8</v>
      </c>
      <c r="J42" s="6">
        <v>6</v>
      </c>
      <c r="K42" s="6"/>
      <c r="L42" s="6">
        <f t="shared" si="1"/>
        <v>6</v>
      </c>
      <c r="M42" s="6">
        <v>2</v>
      </c>
      <c r="N42" s="122">
        <v>5</v>
      </c>
      <c r="O42" s="6">
        <f t="shared" si="2"/>
        <v>5</v>
      </c>
      <c r="P42" s="6">
        <v>7</v>
      </c>
      <c r="Q42" s="6"/>
      <c r="R42" s="6">
        <f t="shared" si="3"/>
        <v>7</v>
      </c>
      <c r="S42" s="6">
        <v>5</v>
      </c>
      <c r="T42" s="6"/>
      <c r="U42" s="6">
        <f t="shared" si="4"/>
        <v>5</v>
      </c>
      <c r="V42" s="6">
        <v>9</v>
      </c>
      <c r="W42" s="6"/>
      <c r="X42" s="6">
        <f t="shared" si="5"/>
        <v>9</v>
      </c>
      <c r="Y42" s="6">
        <v>4</v>
      </c>
      <c r="Z42" s="122">
        <v>6</v>
      </c>
      <c r="AA42" s="6">
        <f t="shared" si="6"/>
        <v>6</v>
      </c>
      <c r="AB42" s="6">
        <v>0</v>
      </c>
      <c r="AC42" s="6"/>
      <c r="AD42" s="6">
        <f t="shared" si="7"/>
        <v>0</v>
      </c>
      <c r="AE42" s="21">
        <f t="shared" si="9"/>
        <v>6.5</v>
      </c>
      <c r="AF42" s="15" t="str">
        <f t="shared" si="8"/>
        <v>TB.Khá</v>
      </c>
    </row>
    <row r="43" spans="1:32" s="5" customFormat="1" ht="25.5" customHeight="1">
      <c r="A43" s="1">
        <v>41</v>
      </c>
      <c r="B43" s="12" t="s">
        <v>149</v>
      </c>
      <c r="C43" s="13" t="s">
        <v>147</v>
      </c>
      <c r="D43" s="3" t="s">
        <v>276</v>
      </c>
      <c r="E43" s="3" t="s">
        <v>150</v>
      </c>
      <c r="F43" s="4" t="s">
        <v>1</v>
      </c>
      <c r="G43" s="6">
        <v>8</v>
      </c>
      <c r="H43" s="6"/>
      <c r="I43" s="6">
        <f t="shared" si="0"/>
        <v>8</v>
      </c>
      <c r="J43" s="6">
        <v>7</v>
      </c>
      <c r="K43" s="6"/>
      <c r="L43" s="6">
        <f t="shared" si="1"/>
        <v>7</v>
      </c>
      <c r="M43" s="6">
        <v>8</v>
      </c>
      <c r="N43" s="6"/>
      <c r="O43" s="6">
        <f t="shared" si="2"/>
        <v>8</v>
      </c>
      <c r="P43" s="6">
        <v>8</v>
      </c>
      <c r="Q43" s="6"/>
      <c r="R43" s="6">
        <f t="shared" si="3"/>
        <v>8</v>
      </c>
      <c r="S43" s="6">
        <v>7</v>
      </c>
      <c r="T43" s="6"/>
      <c r="U43" s="6">
        <f t="shared" si="4"/>
        <v>7</v>
      </c>
      <c r="V43" s="6">
        <v>9</v>
      </c>
      <c r="W43" s="6"/>
      <c r="X43" s="6">
        <f t="shared" si="5"/>
        <v>9</v>
      </c>
      <c r="Y43" s="6">
        <v>5</v>
      </c>
      <c r="Z43" s="6"/>
      <c r="AA43" s="6">
        <f t="shared" si="6"/>
        <v>5</v>
      </c>
      <c r="AB43" s="6">
        <v>8</v>
      </c>
      <c r="AC43" s="6"/>
      <c r="AD43" s="6">
        <f t="shared" si="7"/>
        <v>8</v>
      </c>
      <c r="AE43" s="21">
        <f t="shared" si="9"/>
        <v>7.38</v>
      </c>
      <c r="AF43" s="15" t="str">
        <f t="shared" si="8"/>
        <v>Khá</v>
      </c>
    </row>
    <row r="44" spans="1:32" s="5" customFormat="1" ht="25.5" customHeight="1">
      <c r="A44" s="3">
        <v>42</v>
      </c>
      <c r="B44" s="12" t="s">
        <v>151</v>
      </c>
      <c r="C44" s="13" t="s">
        <v>152</v>
      </c>
      <c r="D44" s="3" t="s">
        <v>277</v>
      </c>
      <c r="E44" s="3" t="s">
        <v>153</v>
      </c>
      <c r="F44" s="4" t="s">
        <v>22</v>
      </c>
      <c r="G44" s="6">
        <v>8</v>
      </c>
      <c r="H44" s="6"/>
      <c r="I44" s="6">
        <f t="shared" si="0"/>
        <v>8</v>
      </c>
      <c r="J44" s="6">
        <v>8</v>
      </c>
      <c r="K44" s="6"/>
      <c r="L44" s="6">
        <f t="shared" si="1"/>
        <v>8</v>
      </c>
      <c r="M44" s="6">
        <v>5</v>
      </c>
      <c r="N44" s="6"/>
      <c r="O44" s="6">
        <f t="shared" si="2"/>
        <v>5</v>
      </c>
      <c r="P44" s="6">
        <v>7</v>
      </c>
      <c r="Q44" s="6"/>
      <c r="R44" s="6">
        <f t="shared" si="3"/>
        <v>7</v>
      </c>
      <c r="S44" s="6">
        <v>6</v>
      </c>
      <c r="T44" s="6"/>
      <c r="U44" s="6">
        <f t="shared" si="4"/>
        <v>6</v>
      </c>
      <c r="V44" s="6">
        <v>9</v>
      </c>
      <c r="W44" s="6"/>
      <c r="X44" s="6">
        <f t="shared" si="5"/>
        <v>9</v>
      </c>
      <c r="Y44" s="6">
        <v>5</v>
      </c>
      <c r="Z44" s="6"/>
      <c r="AA44" s="6">
        <f t="shared" si="6"/>
        <v>5</v>
      </c>
      <c r="AB44" s="6">
        <v>9</v>
      </c>
      <c r="AC44" s="6"/>
      <c r="AD44" s="6">
        <f t="shared" si="7"/>
        <v>9</v>
      </c>
      <c r="AE44" s="21">
        <f t="shared" si="9"/>
        <v>6.73</v>
      </c>
      <c r="AF44" s="15" t="str">
        <f t="shared" si="8"/>
        <v>TB.Khá</v>
      </c>
    </row>
    <row r="45" spans="1:32" s="5" customFormat="1" ht="25.5" customHeight="1">
      <c r="A45" s="3">
        <v>43</v>
      </c>
      <c r="B45" s="12" t="s">
        <v>154</v>
      </c>
      <c r="C45" s="13" t="s">
        <v>155</v>
      </c>
      <c r="D45" s="3" t="s">
        <v>278</v>
      </c>
      <c r="E45" s="3" t="s">
        <v>156</v>
      </c>
      <c r="F45" s="4" t="s">
        <v>3</v>
      </c>
      <c r="G45" s="6">
        <v>8</v>
      </c>
      <c r="H45" s="6"/>
      <c r="I45" s="6">
        <f t="shared" si="0"/>
        <v>8</v>
      </c>
      <c r="J45" s="6">
        <v>6</v>
      </c>
      <c r="K45" s="6"/>
      <c r="L45" s="6">
        <f t="shared" si="1"/>
        <v>6</v>
      </c>
      <c r="M45" s="6">
        <v>6</v>
      </c>
      <c r="N45" s="6"/>
      <c r="O45" s="6">
        <f t="shared" si="2"/>
        <v>6</v>
      </c>
      <c r="P45" s="6">
        <v>9</v>
      </c>
      <c r="Q45" s="6"/>
      <c r="R45" s="6">
        <f t="shared" si="3"/>
        <v>9</v>
      </c>
      <c r="S45" s="6">
        <v>8</v>
      </c>
      <c r="T45" s="6"/>
      <c r="U45" s="6">
        <f t="shared" si="4"/>
        <v>8</v>
      </c>
      <c r="V45" s="6">
        <v>9</v>
      </c>
      <c r="W45" s="6"/>
      <c r="X45" s="6">
        <f t="shared" si="5"/>
        <v>9</v>
      </c>
      <c r="Y45" s="6">
        <v>4</v>
      </c>
      <c r="Z45" s="122">
        <v>7</v>
      </c>
      <c r="AA45" s="6">
        <f t="shared" si="6"/>
        <v>7</v>
      </c>
      <c r="AB45" s="6">
        <v>8</v>
      </c>
      <c r="AC45" s="6"/>
      <c r="AD45" s="6">
        <f t="shared" si="7"/>
        <v>8</v>
      </c>
      <c r="AE45" s="21">
        <f t="shared" si="9"/>
        <v>7.58</v>
      </c>
      <c r="AF45" s="15" t="str">
        <f t="shared" si="8"/>
        <v>Khá</v>
      </c>
    </row>
    <row r="46" spans="1:32" s="5" customFormat="1" ht="25.5" customHeight="1">
      <c r="A46" s="1">
        <v>44</v>
      </c>
      <c r="B46" s="12" t="s">
        <v>157</v>
      </c>
      <c r="C46" s="13" t="s">
        <v>158</v>
      </c>
      <c r="D46" s="3" t="s">
        <v>279</v>
      </c>
      <c r="E46" s="3" t="s">
        <v>159</v>
      </c>
      <c r="F46" s="4" t="s">
        <v>6</v>
      </c>
      <c r="G46" s="6">
        <v>8</v>
      </c>
      <c r="H46" s="6"/>
      <c r="I46" s="6">
        <f t="shared" si="0"/>
        <v>8</v>
      </c>
      <c r="J46" s="6">
        <v>7</v>
      </c>
      <c r="K46" s="6"/>
      <c r="L46" s="6">
        <f t="shared" si="1"/>
        <v>7</v>
      </c>
      <c r="M46" s="6">
        <v>3</v>
      </c>
      <c r="N46" s="122">
        <v>6</v>
      </c>
      <c r="O46" s="6">
        <f t="shared" si="2"/>
        <v>6</v>
      </c>
      <c r="P46" s="6">
        <v>9</v>
      </c>
      <c r="Q46" s="6"/>
      <c r="R46" s="6">
        <f t="shared" si="3"/>
        <v>9</v>
      </c>
      <c r="S46" s="6">
        <v>7</v>
      </c>
      <c r="T46" s="6"/>
      <c r="U46" s="6">
        <f t="shared" si="4"/>
        <v>7</v>
      </c>
      <c r="V46" s="6">
        <v>9</v>
      </c>
      <c r="W46" s="6"/>
      <c r="X46" s="6">
        <f t="shared" si="5"/>
        <v>9</v>
      </c>
      <c r="Y46" s="6">
        <v>5</v>
      </c>
      <c r="Z46" s="6"/>
      <c r="AA46" s="6">
        <f t="shared" si="6"/>
        <v>5</v>
      </c>
      <c r="AB46" s="6">
        <v>6</v>
      </c>
      <c r="AC46" s="6"/>
      <c r="AD46" s="6">
        <f t="shared" si="7"/>
        <v>6</v>
      </c>
      <c r="AE46" s="21">
        <f t="shared" si="9"/>
        <v>7.23</v>
      </c>
      <c r="AF46" s="15" t="str">
        <f t="shared" si="8"/>
        <v>Khá</v>
      </c>
    </row>
    <row r="47" spans="1:32" s="5" customFormat="1" ht="25.5" customHeight="1">
      <c r="A47" s="1">
        <v>45</v>
      </c>
      <c r="B47" s="12" t="s">
        <v>160</v>
      </c>
      <c r="C47" s="13" t="s">
        <v>158</v>
      </c>
      <c r="D47" s="3" t="s">
        <v>280</v>
      </c>
      <c r="E47" s="3" t="s">
        <v>27</v>
      </c>
      <c r="F47" s="4" t="s">
        <v>10</v>
      </c>
      <c r="G47" s="6">
        <v>5</v>
      </c>
      <c r="H47" s="6"/>
      <c r="I47" s="6">
        <f t="shared" si="0"/>
        <v>5</v>
      </c>
      <c r="J47" s="6">
        <v>7</v>
      </c>
      <c r="K47" s="6"/>
      <c r="L47" s="6">
        <f t="shared" si="1"/>
        <v>7</v>
      </c>
      <c r="M47" s="6">
        <v>5</v>
      </c>
      <c r="N47" s="6"/>
      <c r="O47" s="6">
        <f t="shared" si="2"/>
        <v>5</v>
      </c>
      <c r="P47" s="6">
        <v>8</v>
      </c>
      <c r="Q47" s="6"/>
      <c r="R47" s="6">
        <f t="shared" si="3"/>
        <v>8</v>
      </c>
      <c r="S47" s="6">
        <v>8</v>
      </c>
      <c r="T47" s="6"/>
      <c r="U47" s="6">
        <f t="shared" si="4"/>
        <v>8</v>
      </c>
      <c r="V47" s="6">
        <v>8</v>
      </c>
      <c r="W47" s="6"/>
      <c r="X47" s="6">
        <f t="shared" si="5"/>
        <v>8</v>
      </c>
      <c r="Y47" s="6">
        <v>4</v>
      </c>
      <c r="Z47" s="122">
        <v>6</v>
      </c>
      <c r="AA47" s="6">
        <f t="shared" si="6"/>
        <v>6</v>
      </c>
      <c r="AB47" s="6">
        <v>7</v>
      </c>
      <c r="AC47" s="6"/>
      <c r="AD47" s="6">
        <f t="shared" si="7"/>
        <v>7</v>
      </c>
      <c r="AE47" s="21">
        <f t="shared" si="9"/>
        <v>6.65</v>
      </c>
      <c r="AF47" s="15" t="str">
        <f t="shared" si="8"/>
        <v>TB.Khá</v>
      </c>
    </row>
    <row r="48" spans="1:32" s="5" customFormat="1" ht="25.5" customHeight="1">
      <c r="A48" s="3">
        <v>46</v>
      </c>
      <c r="B48" s="12" t="s">
        <v>161</v>
      </c>
      <c r="C48" s="13" t="s">
        <v>158</v>
      </c>
      <c r="D48" s="3" t="s">
        <v>281</v>
      </c>
      <c r="E48" s="3" t="s">
        <v>59</v>
      </c>
      <c r="F48" s="4" t="s">
        <v>0</v>
      </c>
      <c r="G48" s="6">
        <v>7</v>
      </c>
      <c r="H48" s="6"/>
      <c r="I48" s="6">
        <f t="shared" si="0"/>
        <v>7</v>
      </c>
      <c r="J48" s="6">
        <v>6</v>
      </c>
      <c r="K48" s="6"/>
      <c r="L48" s="6">
        <f t="shared" si="1"/>
        <v>6</v>
      </c>
      <c r="M48" s="6">
        <v>5</v>
      </c>
      <c r="N48" s="6"/>
      <c r="O48" s="6">
        <f t="shared" si="2"/>
        <v>5</v>
      </c>
      <c r="P48" s="6">
        <v>6</v>
      </c>
      <c r="Q48" s="6"/>
      <c r="R48" s="6">
        <f t="shared" si="3"/>
        <v>6</v>
      </c>
      <c r="S48" s="6">
        <v>5</v>
      </c>
      <c r="T48" s="6"/>
      <c r="U48" s="6">
        <f t="shared" si="4"/>
        <v>5</v>
      </c>
      <c r="V48" s="6">
        <v>8</v>
      </c>
      <c r="W48" s="6"/>
      <c r="X48" s="6">
        <f t="shared" si="5"/>
        <v>8</v>
      </c>
      <c r="Y48" s="6">
        <v>4</v>
      </c>
      <c r="Z48" s="122">
        <v>6</v>
      </c>
      <c r="AA48" s="6">
        <f t="shared" si="6"/>
        <v>6</v>
      </c>
      <c r="AB48" s="6">
        <v>7</v>
      </c>
      <c r="AC48" s="6"/>
      <c r="AD48" s="6">
        <f t="shared" si="7"/>
        <v>7</v>
      </c>
      <c r="AE48" s="21">
        <f t="shared" si="9"/>
        <v>6.08</v>
      </c>
      <c r="AF48" s="15" t="str">
        <f t="shared" si="8"/>
        <v>TB.Khá</v>
      </c>
    </row>
    <row r="49" spans="1:32" s="5" customFormat="1" ht="25.5" customHeight="1">
      <c r="A49" s="3">
        <v>47</v>
      </c>
      <c r="B49" s="12" t="s">
        <v>162</v>
      </c>
      <c r="C49" s="13" t="s">
        <v>163</v>
      </c>
      <c r="D49" s="3" t="s">
        <v>282</v>
      </c>
      <c r="E49" s="3" t="s">
        <v>164</v>
      </c>
      <c r="F49" s="4" t="s">
        <v>38</v>
      </c>
      <c r="G49" s="6">
        <v>7</v>
      </c>
      <c r="H49" s="6"/>
      <c r="I49" s="6">
        <f t="shared" si="0"/>
        <v>7</v>
      </c>
      <c r="J49" s="6">
        <v>7</v>
      </c>
      <c r="K49" s="6"/>
      <c r="L49" s="6">
        <f t="shared" si="1"/>
        <v>7</v>
      </c>
      <c r="M49" s="6">
        <v>6</v>
      </c>
      <c r="N49" s="6"/>
      <c r="O49" s="6">
        <f t="shared" si="2"/>
        <v>6</v>
      </c>
      <c r="P49" s="6">
        <v>6</v>
      </c>
      <c r="Q49" s="6"/>
      <c r="R49" s="6">
        <f t="shared" si="3"/>
        <v>6</v>
      </c>
      <c r="S49" s="6">
        <v>4</v>
      </c>
      <c r="T49" s="122">
        <v>6</v>
      </c>
      <c r="U49" s="6">
        <f t="shared" si="4"/>
        <v>6</v>
      </c>
      <c r="V49" s="6">
        <v>8</v>
      </c>
      <c r="W49" s="6"/>
      <c r="X49" s="6">
        <f t="shared" si="5"/>
        <v>8</v>
      </c>
      <c r="Y49" s="6">
        <v>4</v>
      </c>
      <c r="Z49" s="122">
        <v>6</v>
      </c>
      <c r="AA49" s="6">
        <f t="shared" si="6"/>
        <v>6</v>
      </c>
      <c r="AB49" s="6">
        <v>8</v>
      </c>
      <c r="AC49" s="6"/>
      <c r="AD49" s="6">
        <f t="shared" si="7"/>
        <v>8</v>
      </c>
      <c r="AE49" s="21">
        <f t="shared" si="9"/>
        <v>6.5</v>
      </c>
      <c r="AF49" s="15" t="str">
        <f t="shared" si="8"/>
        <v>TB.Khá</v>
      </c>
    </row>
    <row r="50" spans="1:32" s="5" customFormat="1" ht="25.5" customHeight="1">
      <c r="A50" s="1">
        <v>48</v>
      </c>
      <c r="B50" s="12" t="s">
        <v>165</v>
      </c>
      <c r="C50" s="13" t="s">
        <v>166</v>
      </c>
      <c r="D50" s="3" t="s">
        <v>283</v>
      </c>
      <c r="E50" s="3" t="s">
        <v>167</v>
      </c>
      <c r="F50" s="4" t="s">
        <v>4</v>
      </c>
      <c r="G50" s="6">
        <v>6</v>
      </c>
      <c r="H50" s="6"/>
      <c r="I50" s="6">
        <f t="shared" si="0"/>
        <v>6</v>
      </c>
      <c r="J50" s="6">
        <v>7</v>
      </c>
      <c r="K50" s="6"/>
      <c r="L50" s="6">
        <f t="shared" si="1"/>
        <v>7</v>
      </c>
      <c r="M50" s="6">
        <v>4</v>
      </c>
      <c r="N50" s="122">
        <v>7</v>
      </c>
      <c r="O50" s="6">
        <f t="shared" si="2"/>
        <v>7</v>
      </c>
      <c r="P50" s="6">
        <v>6</v>
      </c>
      <c r="Q50" s="6"/>
      <c r="R50" s="6">
        <f t="shared" si="3"/>
        <v>6</v>
      </c>
      <c r="S50" s="6">
        <v>5</v>
      </c>
      <c r="T50" s="6"/>
      <c r="U50" s="6">
        <f t="shared" si="4"/>
        <v>5</v>
      </c>
      <c r="V50" s="6">
        <v>8</v>
      </c>
      <c r="W50" s="6"/>
      <c r="X50" s="6">
        <f t="shared" si="5"/>
        <v>8</v>
      </c>
      <c r="Y50" s="6">
        <v>3</v>
      </c>
      <c r="Z50" s="122">
        <v>4</v>
      </c>
      <c r="AA50" s="6">
        <f t="shared" si="6"/>
        <v>4</v>
      </c>
      <c r="AB50" s="6">
        <v>7</v>
      </c>
      <c r="AC50" s="6"/>
      <c r="AD50" s="6">
        <f t="shared" si="7"/>
        <v>7</v>
      </c>
      <c r="AE50" s="21">
        <f t="shared" si="9"/>
        <v>6.04</v>
      </c>
      <c r="AF50" s="15" t="str">
        <f t="shared" si="8"/>
        <v>TB.Khá</v>
      </c>
    </row>
    <row r="51" spans="1:32" s="5" customFormat="1" ht="25.5" customHeight="1">
      <c r="A51" s="1">
        <v>49</v>
      </c>
      <c r="B51" s="12" t="s">
        <v>168</v>
      </c>
      <c r="C51" s="13" t="s">
        <v>169</v>
      </c>
      <c r="D51" s="3" t="s">
        <v>284</v>
      </c>
      <c r="E51" s="3" t="s">
        <v>90</v>
      </c>
      <c r="F51" s="4" t="s">
        <v>1</v>
      </c>
      <c r="G51" s="6">
        <v>7</v>
      </c>
      <c r="H51" s="6"/>
      <c r="I51" s="6">
        <f t="shared" si="0"/>
        <v>7</v>
      </c>
      <c r="J51" s="6">
        <v>8</v>
      </c>
      <c r="K51" s="6"/>
      <c r="L51" s="6">
        <f t="shared" si="1"/>
        <v>8</v>
      </c>
      <c r="M51" s="6">
        <v>7</v>
      </c>
      <c r="N51" s="6"/>
      <c r="O51" s="6">
        <f t="shared" si="2"/>
        <v>7</v>
      </c>
      <c r="P51" s="6">
        <v>8</v>
      </c>
      <c r="Q51" s="6"/>
      <c r="R51" s="6">
        <f t="shared" si="3"/>
        <v>8</v>
      </c>
      <c r="S51" s="6">
        <v>7</v>
      </c>
      <c r="T51" s="6"/>
      <c r="U51" s="6">
        <f t="shared" si="4"/>
        <v>7</v>
      </c>
      <c r="V51" s="6">
        <v>6</v>
      </c>
      <c r="W51" s="6"/>
      <c r="X51" s="6">
        <f t="shared" si="5"/>
        <v>6</v>
      </c>
      <c r="Y51" s="6">
        <v>4</v>
      </c>
      <c r="Z51" s="122">
        <v>8</v>
      </c>
      <c r="AA51" s="6">
        <f t="shared" si="6"/>
        <v>8</v>
      </c>
      <c r="AB51" s="6">
        <v>7</v>
      </c>
      <c r="AC51" s="6"/>
      <c r="AD51" s="6">
        <f t="shared" si="7"/>
        <v>7</v>
      </c>
      <c r="AE51" s="21">
        <f t="shared" si="9"/>
        <v>7.31</v>
      </c>
      <c r="AF51" s="15" t="str">
        <f t="shared" si="8"/>
        <v>Khá</v>
      </c>
    </row>
    <row r="52" spans="1:32" s="5" customFormat="1" ht="25.5" customHeight="1">
      <c r="A52" s="3">
        <v>50</v>
      </c>
      <c r="B52" s="12" t="s">
        <v>170</v>
      </c>
      <c r="C52" s="13" t="s">
        <v>171</v>
      </c>
      <c r="D52" s="3" t="s">
        <v>285</v>
      </c>
      <c r="E52" s="3" t="s">
        <v>172</v>
      </c>
      <c r="F52" s="4" t="s">
        <v>0</v>
      </c>
      <c r="G52" s="6">
        <v>8</v>
      </c>
      <c r="H52" s="6"/>
      <c r="I52" s="6">
        <f t="shared" si="0"/>
        <v>8</v>
      </c>
      <c r="J52" s="6">
        <v>7</v>
      </c>
      <c r="K52" s="6"/>
      <c r="L52" s="6">
        <f t="shared" si="1"/>
        <v>7</v>
      </c>
      <c r="M52" s="6">
        <v>5</v>
      </c>
      <c r="N52" s="6"/>
      <c r="O52" s="6">
        <f t="shared" si="2"/>
        <v>5</v>
      </c>
      <c r="P52" s="6">
        <v>7</v>
      </c>
      <c r="Q52" s="6"/>
      <c r="R52" s="6">
        <f t="shared" si="3"/>
        <v>7</v>
      </c>
      <c r="S52" s="6">
        <v>5</v>
      </c>
      <c r="T52" s="6"/>
      <c r="U52" s="6">
        <f t="shared" si="4"/>
        <v>5</v>
      </c>
      <c r="V52" s="6">
        <v>8</v>
      </c>
      <c r="W52" s="6"/>
      <c r="X52" s="6">
        <f t="shared" si="5"/>
        <v>8</v>
      </c>
      <c r="Y52" s="6">
        <v>6</v>
      </c>
      <c r="Z52" s="6"/>
      <c r="AA52" s="6">
        <f t="shared" si="6"/>
        <v>6</v>
      </c>
      <c r="AB52" s="6">
        <v>9</v>
      </c>
      <c r="AC52" s="6"/>
      <c r="AD52" s="6">
        <f t="shared" si="7"/>
        <v>9</v>
      </c>
      <c r="AE52" s="21">
        <f t="shared" si="9"/>
        <v>6.5</v>
      </c>
      <c r="AF52" s="15" t="str">
        <f t="shared" si="8"/>
        <v>TB.Khá</v>
      </c>
    </row>
    <row r="53" spans="1:32" s="5" customFormat="1" ht="25.5" customHeight="1">
      <c r="A53" s="3">
        <v>51</v>
      </c>
      <c r="B53" s="12" t="s">
        <v>173</v>
      </c>
      <c r="C53" s="13" t="s">
        <v>43</v>
      </c>
      <c r="D53" s="3" t="s">
        <v>286</v>
      </c>
      <c r="E53" s="3" t="s">
        <v>174</v>
      </c>
      <c r="F53" s="4" t="s">
        <v>5</v>
      </c>
      <c r="G53" s="6">
        <v>6</v>
      </c>
      <c r="H53" s="6"/>
      <c r="I53" s="6">
        <f t="shared" si="0"/>
        <v>6</v>
      </c>
      <c r="J53" s="6">
        <v>5</v>
      </c>
      <c r="K53" s="6"/>
      <c r="L53" s="6">
        <f t="shared" si="1"/>
        <v>5</v>
      </c>
      <c r="M53" s="6">
        <v>5</v>
      </c>
      <c r="N53" s="6"/>
      <c r="O53" s="6">
        <f t="shared" si="2"/>
        <v>5</v>
      </c>
      <c r="P53" s="6">
        <v>0</v>
      </c>
      <c r="Q53" s="6"/>
      <c r="R53" s="6">
        <f t="shared" si="3"/>
        <v>0</v>
      </c>
      <c r="S53" s="6">
        <v>5</v>
      </c>
      <c r="T53" s="6"/>
      <c r="U53" s="6">
        <f t="shared" si="4"/>
        <v>5</v>
      </c>
      <c r="V53" s="6">
        <v>1</v>
      </c>
      <c r="W53" s="6"/>
      <c r="X53" s="6">
        <f t="shared" si="5"/>
        <v>1</v>
      </c>
      <c r="Y53" s="6">
        <v>2</v>
      </c>
      <c r="Z53" s="122">
        <v>5</v>
      </c>
      <c r="AA53" s="6">
        <f t="shared" si="6"/>
        <v>5</v>
      </c>
      <c r="AB53" s="6">
        <v>0</v>
      </c>
      <c r="AC53" s="6"/>
      <c r="AD53" s="6">
        <f t="shared" si="7"/>
        <v>0</v>
      </c>
      <c r="AE53" s="21">
        <f t="shared" si="9"/>
        <v>3.92</v>
      </c>
      <c r="AF53" s="15" t="str">
        <f t="shared" si="8"/>
        <v>Kém</v>
      </c>
    </row>
    <row r="54" spans="1:32" s="5" customFormat="1" ht="25.5" customHeight="1">
      <c r="A54" s="1">
        <v>52</v>
      </c>
      <c r="B54" s="12" t="s">
        <v>170</v>
      </c>
      <c r="C54" s="13" t="s">
        <v>175</v>
      </c>
      <c r="D54" s="3" t="s">
        <v>287</v>
      </c>
      <c r="E54" s="3" t="s">
        <v>176</v>
      </c>
      <c r="F54" s="4" t="s">
        <v>24</v>
      </c>
      <c r="G54" s="6">
        <v>5</v>
      </c>
      <c r="H54" s="6"/>
      <c r="I54" s="6">
        <f t="shared" si="0"/>
        <v>5</v>
      </c>
      <c r="J54" s="6">
        <v>7</v>
      </c>
      <c r="K54" s="6"/>
      <c r="L54" s="6">
        <f t="shared" si="1"/>
        <v>7</v>
      </c>
      <c r="M54" s="6">
        <v>3</v>
      </c>
      <c r="N54" s="122">
        <v>5</v>
      </c>
      <c r="O54" s="6">
        <f t="shared" si="2"/>
        <v>5</v>
      </c>
      <c r="P54" s="6">
        <v>7</v>
      </c>
      <c r="Q54" s="6"/>
      <c r="R54" s="6">
        <f t="shared" si="3"/>
        <v>7</v>
      </c>
      <c r="S54" s="6">
        <v>6</v>
      </c>
      <c r="T54" s="6"/>
      <c r="U54" s="6">
        <f t="shared" si="4"/>
        <v>6</v>
      </c>
      <c r="V54" s="6">
        <v>8</v>
      </c>
      <c r="W54" s="6"/>
      <c r="X54" s="6">
        <f t="shared" si="5"/>
        <v>8</v>
      </c>
      <c r="Y54" s="6">
        <v>4</v>
      </c>
      <c r="Z54" s="122">
        <v>7</v>
      </c>
      <c r="AA54" s="6">
        <f t="shared" si="6"/>
        <v>7</v>
      </c>
      <c r="AB54" s="6">
        <v>7</v>
      </c>
      <c r="AC54" s="6"/>
      <c r="AD54" s="6">
        <f t="shared" si="7"/>
        <v>7</v>
      </c>
      <c r="AE54" s="21">
        <f t="shared" si="9"/>
        <v>6.35</v>
      </c>
      <c r="AF54" s="15" t="str">
        <f t="shared" si="8"/>
        <v>TB.Khá</v>
      </c>
    </row>
    <row r="55" spans="1:32" s="5" customFormat="1" ht="25.5" customHeight="1">
      <c r="A55" s="1">
        <v>53</v>
      </c>
      <c r="B55" s="12" t="s">
        <v>177</v>
      </c>
      <c r="C55" s="13" t="s">
        <v>178</v>
      </c>
      <c r="D55" s="3" t="s">
        <v>288</v>
      </c>
      <c r="E55" s="3" t="s">
        <v>179</v>
      </c>
      <c r="F55" s="4" t="s">
        <v>109</v>
      </c>
      <c r="G55" s="6">
        <v>6</v>
      </c>
      <c r="H55" s="6"/>
      <c r="I55" s="6">
        <f t="shared" si="0"/>
        <v>6</v>
      </c>
      <c r="J55" s="6">
        <v>7</v>
      </c>
      <c r="K55" s="6"/>
      <c r="L55" s="6">
        <f t="shared" si="1"/>
        <v>7</v>
      </c>
      <c r="M55" s="6">
        <v>5</v>
      </c>
      <c r="N55" s="6"/>
      <c r="O55" s="6">
        <f t="shared" si="2"/>
        <v>5</v>
      </c>
      <c r="P55" s="6">
        <v>7</v>
      </c>
      <c r="Q55" s="6"/>
      <c r="R55" s="6">
        <f t="shared" si="3"/>
        <v>7</v>
      </c>
      <c r="S55" s="6">
        <v>5</v>
      </c>
      <c r="T55" s="6"/>
      <c r="U55" s="6">
        <f t="shared" si="4"/>
        <v>5</v>
      </c>
      <c r="V55" s="6">
        <v>8</v>
      </c>
      <c r="W55" s="6"/>
      <c r="X55" s="6">
        <f t="shared" si="5"/>
        <v>8</v>
      </c>
      <c r="Y55" s="6">
        <v>5</v>
      </c>
      <c r="Z55" s="6"/>
      <c r="AA55" s="6">
        <f t="shared" si="6"/>
        <v>5</v>
      </c>
      <c r="AB55" s="6">
        <v>10</v>
      </c>
      <c r="AC55" s="6"/>
      <c r="AD55" s="6">
        <f t="shared" si="7"/>
        <v>10</v>
      </c>
      <c r="AE55" s="21">
        <f t="shared" si="9"/>
        <v>6.04</v>
      </c>
      <c r="AF55" s="15" t="str">
        <f t="shared" si="8"/>
        <v>TB.Khá</v>
      </c>
    </row>
    <row r="56" spans="1:32" s="5" customFormat="1" ht="25.5" customHeight="1">
      <c r="A56" s="3">
        <v>54</v>
      </c>
      <c r="B56" s="12" t="s">
        <v>180</v>
      </c>
      <c r="C56" s="13" t="s">
        <v>181</v>
      </c>
      <c r="D56" s="3" t="s">
        <v>289</v>
      </c>
      <c r="E56" s="3" t="s">
        <v>29</v>
      </c>
      <c r="F56" s="4" t="s">
        <v>97</v>
      </c>
      <c r="G56" s="6">
        <v>8</v>
      </c>
      <c r="H56" s="6"/>
      <c r="I56" s="6">
        <f t="shared" si="0"/>
        <v>8</v>
      </c>
      <c r="J56" s="6">
        <v>7</v>
      </c>
      <c r="K56" s="6"/>
      <c r="L56" s="6">
        <f t="shared" si="1"/>
        <v>7</v>
      </c>
      <c r="M56" s="6">
        <v>3</v>
      </c>
      <c r="N56" s="122">
        <v>6</v>
      </c>
      <c r="O56" s="6">
        <f t="shared" si="2"/>
        <v>6</v>
      </c>
      <c r="P56" s="6">
        <v>6</v>
      </c>
      <c r="Q56" s="6"/>
      <c r="R56" s="6">
        <f t="shared" si="3"/>
        <v>6</v>
      </c>
      <c r="S56" s="6">
        <v>5</v>
      </c>
      <c r="T56" s="6"/>
      <c r="U56" s="6">
        <f t="shared" si="4"/>
        <v>5</v>
      </c>
      <c r="V56" s="6">
        <v>6</v>
      </c>
      <c r="W56" s="6"/>
      <c r="X56" s="6">
        <f t="shared" si="5"/>
        <v>6</v>
      </c>
      <c r="Y56" s="6">
        <v>3</v>
      </c>
      <c r="Z56" s="122">
        <v>6</v>
      </c>
      <c r="AA56" s="6">
        <f t="shared" si="6"/>
        <v>6</v>
      </c>
      <c r="AB56" s="6">
        <v>8</v>
      </c>
      <c r="AC56" s="6"/>
      <c r="AD56" s="6">
        <f t="shared" si="7"/>
        <v>8</v>
      </c>
      <c r="AE56" s="21">
        <f t="shared" si="9"/>
        <v>6.27</v>
      </c>
      <c r="AF56" s="15" t="str">
        <f t="shared" si="8"/>
        <v>TB.Khá</v>
      </c>
    </row>
    <row r="57" spans="1:32" s="5" customFormat="1" ht="25.5" customHeight="1">
      <c r="A57" s="3">
        <v>55</v>
      </c>
      <c r="B57" s="12" t="s">
        <v>182</v>
      </c>
      <c r="C57" s="13" t="s">
        <v>181</v>
      </c>
      <c r="D57" s="3" t="s">
        <v>290</v>
      </c>
      <c r="E57" s="3" t="s">
        <v>183</v>
      </c>
      <c r="F57" s="4" t="s">
        <v>7</v>
      </c>
      <c r="G57" s="6">
        <v>7</v>
      </c>
      <c r="H57" s="6"/>
      <c r="I57" s="6">
        <f t="shared" si="0"/>
        <v>7</v>
      </c>
      <c r="J57" s="6">
        <v>8</v>
      </c>
      <c r="K57" s="6"/>
      <c r="L57" s="6">
        <f t="shared" si="1"/>
        <v>8</v>
      </c>
      <c r="M57" s="6">
        <v>6</v>
      </c>
      <c r="N57" s="6"/>
      <c r="O57" s="6">
        <f t="shared" si="2"/>
        <v>6</v>
      </c>
      <c r="P57" s="6">
        <v>6</v>
      </c>
      <c r="Q57" s="6"/>
      <c r="R57" s="6">
        <f t="shared" si="3"/>
        <v>6</v>
      </c>
      <c r="S57" s="6">
        <v>7</v>
      </c>
      <c r="T57" s="6"/>
      <c r="U57" s="6">
        <f t="shared" si="4"/>
        <v>7</v>
      </c>
      <c r="V57" s="6">
        <v>8</v>
      </c>
      <c r="W57" s="6"/>
      <c r="X57" s="6">
        <f t="shared" si="5"/>
        <v>8</v>
      </c>
      <c r="Y57" s="6">
        <v>6</v>
      </c>
      <c r="Z57" s="6"/>
      <c r="AA57" s="6">
        <f t="shared" si="6"/>
        <v>6</v>
      </c>
      <c r="AB57" s="6">
        <v>8</v>
      </c>
      <c r="AC57" s="6"/>
      <c r="AD57" s="6">
        <f t="shared" si="7"/>
        <v>8</v>
      </c>
      <c r="AE57" s="21">
        <f t="shared" si="9"/>
        <v>6.77</v>
      </c>
      <c r="AF57" s="15" t="str">
        <f t="shared" si="8"/>
        <v>TB.Khá</v>
      </c>
    </row>
    <row r="58" spans="1:32" s="5" customFormat="1" ht="25.5" customHeight="1">
      <c r="A58" s="1">
        <v>56</v>
      </c>
      <c r="B58" s="12" t="s">
        <v>82</v>
      </c>
      <c r="C58" s="13" t="s">
        <v>184</v>
      </c>
      <c r="D58" s="3" t="s">
        <v>291</v>
      </c>
      <c r="E58" s="3" t="s">
        <v>185</v>
      </c>
      <c r="F58" s="4" t="s">
        <v>41</v>
      </c>
      <c r="G58" s="6">
        <v>7</v>
      </c>
      <c r="H58" s="6"/>
      <c r="I58" s="6">
        <f t="shared" si="0"/>
        <v>7</v>
      </c>
      <c r="J58" s="6">
        <v>7</v>
      </c>
      <c r="K58" s="6"/>
      <c r="L58" s="6">
        <f t="shared" si="1"/>
        <v>7</v>
      </c>
      <c r="M58" s="6">
        <v>6</v>
      </c>
      <c r="N58" s="6"/>
      <c r="O58" s="6">
        <f t="shared" si="2"/>
        <v>6</v>
      </c>
      <c r="P58" s="6">
        <v>7</v>
      </c>
      <c r="Q58" s="6"/>
      <c r="R58" s="6">
        <f t="shared" si="3"/>
        <v>7</v>
      </c>
      <c r="S58" s="6">
        <v>5</v>
      </c>
      <c r="T58" s="6"/>
      <c r="U58" s="6">
        <f t="shared" si="4"/>
        <v>5</v>
      </c>
      <c r="V58" s="6">
        <v>8</v>
      </c>
      <c r="W58" s="6"/>
      <c r="X58" s="6">
        <f t="shared" si="5"/>
        <v>8</v>
      </c>
      <c r="Y58" s="6">
        <v>4</v>
      </c>
      <c r="Z58" s="122">
        <v>6</v>
      </c>
      <c r="AA58" s="6">
        <f t="shared" si="6"/>
        <v>6</v>
      </c>
      <c r="AB58" s="6">
        <v>8</v>
      </c>
      <c r="AC58" s="6"/>
      <c r="AD58" s="6">
        <f t="shared" si="7"/>
        <v>8</v>
      </c>
      <c r="AE58" s="21">
        <f t="shared" si="9"/>
        <v>6.5</v>
      </c>
      <c r="AF58" s="15" t="str">
        <f t="shared" si="8"/>
        <v>TB.Khá</v>
      </c>
    </row>
    <row r="59" spans="1:32" s="5" customFormat="1" ht="25.5" customHeight="1">
      <c r="A59" s="1">
        <v>57</v>
      </c>
      <c r="B59" s="12" t="s">
        <v>189</v>
      </c>
      <c r="C59" s="13" t="s">
        <v>190</v>
      </c>
      <c r="D59" s="3" t="s">
        <v>293</v>
      </c>
      <c r="E59" s="3" t="s">
        <v>27</v>
      </c>
      <c r="F59" s="4" t="s">
        <v>6</v>
      </c>
      <c r="G59" s="6">
        <v>8</v>
      </c>
      <c r="H59" s="6"/>
      <c r="I59" s="6">
        <f t="shared" si="0"/>
        <v>8</v>
      </c>
      <c r="J59" s="6">
        <v>7</v>
      </c>
      <c r="K59" s="6"/>
      <c r="L59" s="6">
        <f t="shared" si="1"/>
        <v>7</v>
      </c>
      <c r="M59" s="6">
        <v>5</v>
      </c>
      <c r="N59" s="6"/>
      <c r="O59" s="6">
        <f t="shared" si="2"/>
        <v>5</v>
      </c>
      <c r="P59" s="6">
        <v>9</v>
      </c>
      <c r="Q59" s="6"/>
      <c r="R59" s="6">
        <f t="shared" si="3"/>
        <v>9</v>
      </c>
      <c r="S59" s="6">
        <v>6</v>
      </c>
      <c r="T59" s="6"/>
      <c r="U59" s="6">
        <f t="shared" si="4"/>
        <v>6</v>
      </c>
      <c r="V59" s="6">
        <v>9</v>
      </c>
      <c r="W59" s="6"/>
      <c r="X59" s="6">
        <f t="shared" si="5"/>
        <v>9</v>
      </c>
      <c r="Y59" s="6">
        <v>4</v>
      </c>
      <c r="Z59" s="122">
        <v>9</v>
      </c>
      <c r="AA59" s="6">
        <f t="shared" si="6"/>
        <v>9</v>
      </c>
      <c r="AB59" s="6">
        <v>5</v>
      </c>
      <c r="AC59" s="6"/>
      <c r="AD59" s="6">
        <f t="shared" si="7"/>
        <v>5</v>
      </c>
      <c r="AE59" s="21">
        <f t="shared" si="9"/>
        <v>7.54</v>
      </c>
      <c r="AF59" s="15" t="str">
        <f t="shared" si="8"/>
        <v>Khá</v>
      </c>
    </row>
    <row r="60" spans="1:32" s="5" customFormat="1" ht="25.5" customHeight="1">
      <c r="A60" s="3">
        <v>58</v>
      </c>
      <c r="B60" s="12" t="s">
        <v>191</v>
      </c>
      <c r="C60" s="13" t="s">
        <v>192</v>
      </c>
      <c r="D60" s="3" t="s">
        <v>294</v>
      </c>
      <c r="E60" s="3" t="s">
        <v>106</v>
      </c>
      <c r="F60" s="4" t="s">
        <v>1</v>
      </c>
      <c r="G60" s="6">
        <v>8</v>
      </c>
      <c r="H60" s="6"/>
      <c r="I60" s="6">
        <f t="shared" si="0"/>
        <v>8</v>
      </c>
      <c r="J60" s="6">
        <v>7</v>
      </c>
      <c r="K60" s="6"/>
      <c r="L60" s="6">
        <f t="shared" si="1"/>
        <v>7</v>
      </c>
      <c r="M60" s="6">
        <v>5</v>
      </c>
      <c r="N60" s="6"/>
      <c r="O60" s="6">
        <f t="shared" si="2"/>
        <v>5</v>
      </c>
      <c r="P60" s="6">
        <v>8</v>
      </c>
      <c r="Q60" s="6"/>
      <c r="R60" s="6">
        <f t="shared" si="3"/>
        <v>8</v>
      </c>
      <c r="S60" s="6">
        <v>6</v>
      </c>
      <c r="T60" s="6"/>
      <c r="U60" s="6">
        <f t="shared" si="4"/>
        <v>6</v>
      </c>
      <c r="V60" s="6">
        <v>9</v>
      </c>
      <c r="W60" s="6"/>
      <c r="X60" s="6">
        <f t="shared" si="5"/>
        <v>9</v>
      </c>
      <c r="Y60" s="6">
        <v>4</v>
      </c>
      <c r="Z60" s="122">
        <v>8</v>
      </c>
      <c r="AA60" s="6">
        <f t="shared" si="6"/>
        <v>8</v>
      </c>
      <c r="AB60" s="6">
        <v>9</v>
      </c>
      <c r="AC60" s="6"/>
      <c r="AD60" s="6">
        <f t="shared" si="7"/>
        <v>9</v>
      </c>
      <c r="AE60" s="21">
        <f t="shared" si="9"/>
        <v>7.23</v>
      </c>
      <c r="AF60" s="15" t="str">
        <f t="shared" si="8"/>
        <v>Khá</v>
      </c>
    </row>
    <row r="61" spans="1:32" s="5" customFormat="1" ht="25.5" customHeight="1">
      <c r="A61" s="3">
        <v>59</v>
      </c>
      <c r="B61" s="12" t="s">
        <v>63</v>
      </c>
      <c r="C61" s="13" t="s">
        <v>193</v>
      </c>
      <c r="D61" s="3" t="s">
        <v>295</v>
      </c>
      <c r="E61" s="3" t="s">
        <v>194</v>
      </c>
      <c r="F61" s="4" t="s">
        <v>109</v>
      </c>
      <c r="G61" s="6">
        <v>6</v>
      </c>
      <c r="H61" s="6"/>
      <c r="I61" s="6">
        <f t="shared" si="0"/>
        <v>6</v>
      </c>
      <c r="J61" s="6">
        <v>7</v>
      </c>
      <c r="K61" s="6"/>
      <c r="L61" s="6">
        <f t="shared" si="1"/>
        <v>7</v>
      </c>
      <c r="M61" s="6">
        <v>5</v>
      </c>
      <c r="N61" s="6"/>
      <c r="O61" s="6">
        <f t="shared" si="2"/>
        <v>5</v>
      </c>
      <c r="P61" s="6">
        <v>9</v>
      </c>
      <c r="Q61" s="6"/>
      <c r="R61" s="6">
        <f t="shared" si="3"/>
        <v>9</v>
      </c>
      <c r="S61" s="6">
        <v>7</v>
      </c>
      <c r="T61" s="6"/>
      <c r="U61" s="6">
        <f t="shared" si="4"/>
        <v>7</v>
      </c>
      <c r="V61" s="6">
        <v>9</v>
      </c>
      <c r="W61" s="6"/>
      <c r="X61" s="6">
        <f t="shared" si="5"/>
        <v>9</v>
      </c>
      <c r="Y61" s="6">
        <v>6</v>
      </c>
      <c r="Z61" s="6"/>
      <c r="AA61" s="6">
        <f t="shared" si="6"/>
        <v>6</v>
      </c>
      <c r="AB61" s="6">
        <v>7</v>
      </c>
      <c r="AC61" s="6"/>
      <c r="AD61" s="6">
        <f t="shared" si="7"/>
        <v>7</v>
      </c>
      <c r="AE61" s="21">
        <f t="shared" si="9"/>
        <v>6.92</v>
      </c>
      <c r="AF61" s="15" t="str">
        <f t="shared" si="8"/>
        <v>TB.Khá</v>
      </c>
    </row>
    <row r="62" spans="1:32" s="5" customFormat="1" ht="25.5" customHeight="1">
      <c r="A62" s="1">
        <v>60</v>
      </c>
      <c r="B62" s="12" t="s">
        <v>35</v>
      </c>
      <c r="C62" s="13" t="s">
        <v>193</v>
      </c>
      <c r="D62" s="3" t="s">
        <v>296</v>
      </c>
      <c r="E62" s="3" t="s">
        <v>195</v>
      </c>
      <c r="F62" s="4" t="s">
        <v>109</v>
      </c>
      <c r="G62" s="6">
        <v>8</v>
      </c>
      <c r="H62" s="6"/>
      <c r="I62" s="6">
        <f t="shared" si="0"/>
        <v>8</v>
      </c>
      <c r="J62" s="6">
        <v>7</v>
      </c>
      <c r="K62" s="6"/>
      <c r="L62" s="6">
        <f t="shared" si="1"/>
        <v>7</v>
      </c>
      <c r="M62" s="6">
        <v>4</v>
      </c>
      <c r="N62" s="122">
        <v>6</v>
      </c>
      <c r="O62" s="6">
        <f t="shared" si="2"/>
        <v>6</v>
      </c>
      <c r="P62" s="6">
        <v>7</v>
      </c>
      <c r="Q62" s="6"/>
      <c r="R62" s="6">
        <f t="shared" si="3"/>
        <v>7</v>
      </c>
      <c r="S62" s="6">
        <v>6</v>
      </c>
      <c r="T62" s="6"/>
      <c r="U62" s="6">
        <f t="shared" si="4"/>
        <v>6</v>
      </c>
      <c r="V62" s="6">
        <v>7</v>
      </c>
      <c r="W62" s="6"/>
      <c r="X62" s="6">
        <f t="shared" si="5"/>
        <v>7</v>
      </c>
      <c r="Y62" s="6">
        <v>4</v>
      </c>
      <c r="Z62" s="122">
        <v>7</v>
      </c>
      <c r="AA62" s="6">
        <f t="shared" si="6"/>
        <v>7</v>
      </c>
      <c r="AB62" s="6">
        <v>6</v>
      </c>
      <c r="AC62" s="6"/>
      <c r="AD62" s="6">
        <f t="shared" si="7"/>
        <v>6</v>
      </c>
      <c r="AE62" s="21">
        <f t="shared" si="9"/>
        <v>6.85</v>
      </c>
      <c r="AF62" s="15" t="str">
        <f t="shared" si="8"/>
        <v>TB.Khá</v>
      </c>
    </row>
    <row r="63" spans="1:32" s="5" customFormat="1" ht="25.5" customHeight="1">
      <c r="A63" s="1">
        <v>61</v>
      </c>
      <c r="B63" s="12" t="s">
        <v>200</v>
      </c>
      <c r="C63" s="13" t="s">
        <v>197</v>
      </c>
      <c r="D63" s="3" t="s">
        <v>298</v>
      </c>
      <c r="E63" s="3" t="s">
        <v>201</v>
      </c>
      <c r="F63" s="4" t="s">
        <v>8</v>
      </c>
      <c r="G63" s="6">
        <v>6</v>
      </c>
      <c r="H63" s="6"/>
      <c r="I63" s="6">
        <f t="shared" si="0"/>
        <v>6</v>
      </c>
      <c r="J63" s="6">
        <v>5</v>
      </c>
      <c r="K63" s="6"/>
      <c r="L63" s="6">
        <f t="shared" si="1"/>
        <v>5</v>
      </c>
      <c r="M63" s="6">
        <v>5</v>
      </c>
      <c r="N63" s="6"/>
      <c r="O63" s="6">
        <f t="shared" si="2"/>
        <v>5</v>
      </c>
      <c r="P63" s="6">
        <v>8</v>
      </c>
      <c r="Q63" s="6"/>
      <c r="R63" s="6">
        <f t="shared" si="3"/>
        <v>8</v>
      </c>
      <c r="S63" s="6">
        <v>7</v>
      </c>
      <c r="T63" s="6"/>
      <c r="U63" s="6">
        <f t="shared" si="4"/>
        <v>7</v>
      </c>
      <c r="V63" s="6">
        <v>7</v>
      </c>
      <c r="W63" s="6"/>
      <c r="X63" s="6">
        <f t="shared" si="5"/>
        <v>7</v>
      </c>
      <c r="Y63" s="6">
        <v>6</v>
      </c>
      <c r="Z63" s="6"/>
      <c r="AA63" s="6">
        <f t="shared" si="6"/>
        <v>6</v>
      </c>
      <c r="AB63" s="6">
        <v>7</v>
      </c>
      <c r="AC63" s="6"/>
      <c r="AD63" s="6">
        <f t="shared" si="7"/>
        <v>7</v>
      </c>
      <c r="AE63" s="21">
        <f t="shared" si="9"/>
        <v>6.31</v>
      </c>
      <c r="AF63" s="15" t="str">
        <f t="shared" si="8"/>
        <v>TB.Khá</v>
      </c>
    </row>
    <row r="64" spans="1:32" s="5" customFormat="1" ht="25.5" customHeight="1">
      <c r="A64" s="3">
        <v>62</v>
      </c>
      <c r="B64" s="12" t="s">
        <v>202</v>
      </c>
      <c r="C64" s="13" t="s">
        <v>197</v>
      </c>
      <c r="D64" s="3" t="s">
        <v>299</v>
      </c>
      <c r="E64" s="3" t="s">
        <v>203</v>
      </c>
      <c r="F64" s="4" t="s">
        <v>32</v>
      </c>
      <c r="G64" s="6">
        <v>8</v>
      </c>
      <c r="H64" s="6"/>
      <c r="I64" s="6">
        <f t="shared" si="0"/>
        <v>8</v>
      </c>
      <c r="J64" s="6">
        <v>7</v>
      </c>
      <c r="K64" s="6"/>
      <c r="L64" s="6">
        <f t="shared" si="1"/>
        <v>7</v>
      </c>
      <c r="M64" s="6">
        <v>4</v>
      </c>
      <c r="N64" s="122">
        <v>5</v>
      </c>
      <c r="O64" s="6">
        <f t="shared" si="2"/>
        <v>5</v>
      </c>
      <c r="P64" s="6">
        <v>7</v>
      </c>
      <c r="Q64" s="6"/>
      <c r="R64" s="6">
        <f t="shared" si="3"/>
        <v>7</v>
      </c>
      <c r="S64" s="6">
        <v>4</v>
      </c>
      <c r="T64" s="122">
        <v>8</v>
      </c>
      <c r="U64" s="6">
        <f t="shared" si="4"/>
        <v>8</v>
      </c>
      <c r="V64" s="6">
        <v>7</v>
      </c>
      <c r="W64" s="6"/>
      <c r="X64" s="6">
        <f t="shared" si="5"/>
        <v>7</v>
      </c>
      <c r="Y64" s="6">
        <v>3</v>
      </c>
      <c r="Z64" s="122">
        <v>6</v>
      </c>
      <c r="AA64" s="6">
        <f t="shared" si="6"/>
        <v>6</v>
      </c>
      <c r="AB64" s="6">
        <v>9</v>
      </c>
      <c r="AC64" s="6"/>
      <c r="AD64" s="6">
        <f t="shared" si="7"/>
        <v>9</v>
      </c>
      <c r="AE64" s="21">
        <f t="shared" si="9"/>
        <v>6.85</v>
      </c>
      <c r="AF64" s="15" t="str">
        <f t="shared" si="8"/>
        <v>TB.Khá</v>
      </c>
    </row>
    <row r="65" spans="1:32" s="5" customFormat="1" ht="25.5" customHeight="1">
      <c r="A65" s="3">
        <v>63</v>
      </c>
      <c r="B65" s="12" t="s">
        <v>204</v>
      </c>
      <c r="C65" s="13" t="s">
        <v>205</v>
      </c>
      <c r="D65" s="3" t="s">
        <v>300</v>
      </c>
      <c r="E65" s="3" t="s">
        <v>206</v>
      </c>
      <c r="F65" s="4" t="s">
        <v>21</v>
      </c>
      <c r="G65" s="6">
        <v>7</v>
      </c>
      <c r="H65" s="6"/>
      <c r="I65" s="6">
        <f t="shared" si="0"/>
        <v>7</v>
      </c>
      <c r="J65" s="6">
        <v>7</v>
      </c>
      <c r="K65" s="6"/>
      <c r="L65" s="6">
        <f t="shared" si="1"/>
        <v>7</v>
      </c>
      <c r="M65" s="6">
        <v>4</v>
      </c>
      <c r="N65" s="122">
        <v>6</v>
      </c>
      <c r="O65" s="6">
        <f t="shared" si="2"/>
        <v>6</v>
      </c>
      <c r="P65" s="6">
        <v>6</v>
      </c>
      <c r="Q65" s="6"/>
      <c r="R65" s="6">
        <f t="shared" si="3"/>
        <v>6</v>
      </c>
      <c r="S65" s="6">
        <v>5</v>
      </c>
      <c r="T65" s="6"/>
      <c r="U65" s="6">
        <f t="shared" si="4"/>
        <v>5</v>
      </c>
      <c r="V65" s="6">
        <v>6</v>
      </c>
      <c r="W65" s="6"/>
      <c r="X65" s="6">
        <f t="shared" si="5"/>
        <v>6</v>
      </c>
      <c r="Y65" s="6">
        <v>4</v>
      </c>
      <c r="Z65" s="122">
        <v>6</v>
      </c>
      <c r="AA65" s="6">
        <f t="shared" si="6"/>
        <v>6</v>
      </c>
      <c r="AB65" s="6">
        <v>7</v>
      </c>
      <c r="AC65" s="6"/>
      <c r="AD65" s="6">
        <f t="shared" si="7"/>
        <v>7</v>
      </c>
      <c r="AE65" s="21">
        <f t="shared" si="9"/>
        <v>6.12</v>
      </c>
      <c r="AF65" s="15" t="str">
        <f t="shared" si="8"/>
        <v>TB.Khá</v>
      </c>
    </row>
    <row r="66" spans="1:32" s="5" customFormat="1" ht="25.5" customHeight="1">
      <c r="A66" s="1">
        <v>64</v>
      </c>
      <c r="B66" s="12" t="s">
        <v>82</v>
      </c>
      <c r="C66" s="13" t="s">
        <v>205</v>
      </c>
      <c r="D66" s="3" t="s">
        <v>301</v>
      </c>
      <c r="E66" s="3" t="s">
        <v>207</v>
      </c>
      <c r="F66" s="4" t="s">
        <v>208</v>
      </c>
      <c r="G66" s="6">
        <v>8</v>
      </c>
      <c r="H66" s="6"/>
      <c r="I66" s="6">
        <f t="shared" si="0"/>
        <v>8</v>
      </c>
      <c r="J66" s="6">
        <v>7</v>
      </c>
      <c r="K66" s="6"/>
      <c r="L66" s="6">
        <f t="shared" si="1"/>
        <v>7</v>
      </c>
      <c r="M66" s="6">
        <v>5</v>
      </c>
      <c r="N66" s="6"/>
      <c r="O66" s="6">
        <f t="shared" si="2"/>
        <v>5</v>
      </c>
      <c r="P66" s="6">
        <v>7</v>
      </c>
      <c r="Q66" s="6"/>
      <c r="R66" s="6">
        <f t="shared" si="3"/>
        <v>7</v>
      </c>
      <c r="S66" s="6">
        <v>7</v>
      </c>
      <c r="T66" s="6"/>
      <c r="U66" s="6">
        <f t="shared" si="4"/>
        <v>7</v>
      </c>
      <c r="V66" s="6">
        <v>9</v>
      </c>
      <c r="W66" s="6"/>
      <c r="X66" s="6">
        <f t="shared" si="5"/>
        <v>9</v>
      </c>
      <c r="Y66" s="6">
        <v>5</v>
      </c>
      <c r="Z66" s="6"/>
      <c r="AA66" s="6">
        <f t="shared" si="6"/>
        <v>5</v>
      </c>
      <c r="AB66" s="6">
        <v>8</v>
      </c>
      <c r="AC66" s="6"/>
      <c r="AD66" s="6">
        <f t="shared" si="7"/>
        <v>8</v>
      </c>
      <c r="AE66" s="21">
        <f t="shared" si="9"/>
        <v>6.77</v>
      </c>
      <c r="AF66" s="15" t="str">
        <f t="shared" si="8"/>
        <v>TB.Khá</v>
      </c>
    </row>
    <row r="67" spans="1:32" s="5" customFormat="1" ht="25.5" customHeight="1">
      <c r="A67" s="1">
        <v>65</v>
      </c>
      <c r="B67" s="12" t="s">
        <v>209</v>
      </c>
      <c r="C67" s="13" t="s">
        <v>205</v>
      </c>
      <c r="D67" s="3" t="s">
        <v>302</v>
      </c>
      <c r="E67" s="3" t="s">
        <v>210</v>
      </c>
      <c r="F67" s="4" t="s">
        <v>208</v>
      </c>
      <c r="G67" s="6">
        <v>7</v>
      </c>
      <c r="H67" s="6"/>
      <c r="I67" s="6">
        <f>IF(H67="",G67,IF(G67&gt;=5,H67,MAX(G67,H67)))</f>
        <v>7</v>
      </c>
      <c r="J67" s="6">
        <v>8</v>
      </c>
      <c r="K67" s="6"/>
      <c r="L67" s="6">
        <f>IF(K67="",J67,IF(J67&gt;=5,K67,MAX(J67,K67)))</f>
        <v>8</v>
      </c>
      <c r="M67" s="6">
        <v>6</v>
      </c>
      <c r="N67" s="6"/>
      <c r="O67" s="6">
        <f>IF(N67="",M67,IF(M67&gt;=5,N67,MAX(M67,N67)))</f>
        <v>6</v>
      </c>
      <c r="P67" s="6">
        <v>8</v>
      </c>
      <c r="Q67" s="6"/>
      <c r="R67" s="6">
        <f>IF(Q67="",P67,IF(P67&gt;=5,Q67,MAX(P67,Q67)))</f>
        <v>8</v>
      </c>
      <c r="S67" s="6">
        <v>2</v>
      </c>
      <c r="T67" s="122">
        <v>7</v>
      </c>
      <c r="U67" s="6">
        <f>IF(T67="",S67,IF(S67&gt;=5,T67,MAX(S67,T67)))</f>
        <v>7</v>
      </c>
      <c r="V67" s="6">
        <v>8</v>
      </c>
      <c r="W67" s="6"/>
      <c r="X67" s="6">
        <f>IF(W67="",V67,IF(V67&gt;=5,W67,MAX(V67,W67)))</f>
        <v>8</v>
      </c>
      <c r="Y67" s="6">
        <v>4</v>
      </c>
      <c r="Z67" s="122">
        <v>7</v>
      </c>
      <c r="AA67" s="6">
        <f>IF(Z67="",Y67,IF(Y67&gt;=5,Z67,MAX(Y67,Z67)))</f>
        <v>7</v>
      </c>
      <c r="AB67" s="6">
        <v>7</v>
      </c>
      <c r="AC67" s="6"/>
      <c r="AD67" s="6">
        <f>IF(AC67="",AB67,IF(AB67&gt;=5,AC67,MAX(AB67,AC67)))</f>
        <v>7</v>
      </c>
      <c r="AE67" s="21">
        <f t="shared" si="9"/>
        <v>7.23</v>
      </c>
      <c r="AF67" s="15" t="str">
        <f>IF(AE67&gt;=9,"Xuất Sắc",IF(AE67&gt;=8,"Giỏi",IF(AE67&gt;=7,"Khá",IF(AE67&gt;=6,"TB.Khá",IF(AE67&gt;=5,"Trung Bình",IF(AE67&gt;=4,"Yếu","Kém"))))))</f>
        <v>Khá</v>
      </c>
    </row>
    <row r="68" spans="1:32" s="5" customFormat="1" ht="25.5" customHeight="1">
      <c r="A68" s="3">
        <v>66</v>
      </c>
      <c r="B68" s="12" t="s">
        <v>211</v>
      </c>
      <c r="C68" s="13" t="s">
        <v>46</v>
      </c>
      <c r="D68" s="3" t="s">
        <v>303</v>
      </c>
      <c r="E68" s="3" t="s">
        <v>212</v>
      </c>
      <c r="F68" s="4" t="s">
        <v>109</v>
      </c>
      <c r="G68" s="6">
        <v>8</v>
      </c>
      <c r="H68" s="6"/>
      <c r="I68" s="6">
        <f>IF(H68="",G68,IF(G68&gt;=5,H68,MAX(G68,H68)))</f>
        <v>8</v>
      </c>
      <c r="J68" s="6">
        <v>7</v>
      </c>
      <c r="K68" s="6"/>
      <c r="L68" s="6">
        <f>IF(K68="",J68,IF(J68&gt;=5,K68,MAX(J68,K68)))</f>
        <v>7</v>
      </c>
      <c r="M68" s="6">
        <v>6</v>
      </c>
      <c r="N68" s="6"/>
      <c r="O68" s="6">
        <f>IF(N68="",M68,IF(M68&gt;=5,N68,MAX(M68,N68)))</f>
        <v>6</v>
      </c>
      <c r="P68" s="6">
        <v>8</v>
      </c>
      <c r="Q68" s="6"/>
      <c r="R68" s="6">
        <f>IF(Q68="",P68,IF(P68&gt;=5,Q68,MAX(P68,Q68)))</f>
        <v>8</v>
      </c>
      <c r="S68" s="6">
        <v>7</v>
      </c>
      <c r="T68" s="6"/>
      <c r="U68" s="6">
        <f>IF(T68="",S68,IF(S68&gt;=5,T68,MAX(S68,T68)))</f>
        <v>7</v>
      </c>
      <c r="V68" s="6">
        <v>9</v>
      </c>
      <c r="W68" s="6"/>
      <c r="X68" s="6">
        <f>IF(W68="",V68,IF(V68&gt;=5,W68,MAX(V68,W68)))</f>
        <v>9</v>
      </c>
      <c r="Y68" s="6">
        <v>6</v>
      </c>
      <c r="Z68" s="6"/>
      <c r="AA68" s="6">
        <f>IF(Z68="",Y68,IF(Y68&gt;=5,Z68,MAX(Y68,Z68)))</f>
        <v>6</v>
      </c>
      <c r="AB68" s="6">
        <v>7</v>
      </c>
      <c r="AC68" s="6"/>
      <c r="AD68" s="6">
        <f>IF(AC68="",AB68,IF(AB68&gt;=5,AC68,MAX(AB68,AC68)))</f>
        <v>7</v>
      </c>
      <c r="AE68" s="21">
        <f>ROUND(SUMPRODUCT(G68:AD68,$G$2:$AD$2)/SUMIF($G68:$AD68,"&lt;&gt;M",$G$2:$AD$2),2)</f>
        <v>7.23</v>
      </c>
      <c r="AF68" s="15" t="str">
        <f>IF(AE68&gt;=9,"Xuất Sắc",IF(AE68&gt;=8,"Giỏi",IF(AE68&gt;=7,"Khá",IF(AE68&gt;=6,"TB.Khá",IF(AE68&gt;=5,"Trung Bình",IF(AE68&gt;=4,"Yếu","Kém"))))))</f>
        <v>Khá</v>
      </c>
    </row>
    <row r="69" spans="1:32" s="5" customFormat="1" ht="25.5" customHeight="1">
      <c r="A69" s="3">
        <v>67</v>
      </c>
      <c r="B69" s="12" t="s">
        <v>213</v>
      </c>
      <c r="C69" s="13" t="s">
        <v>214</v>
      </c>
      <c r="D69" s="3" t="s">
        <v>304</v>
      </c>
      <c r="E69" s="3" t="s">
        <v>215</v>
      </c>
      <c r="F69" s="4" t="s">
        <v>3</v>
      </c>
      <c r="G69" s="6">
        <v>8</v>
      </c>
      <c r="H69" s="6"/>
      <c r="I69" s="6">
        <f>IF(H69="",G69,IF(G69&gt;=5,H69,MAX(G69,H69)))</f>
        <v>8</v>
      </c>
      <c r="J69" s="6">
        <v>7</v>
      </c>
      <c r="K69" s="6"/>
      <c r="L69" s="6">
        <f>IF(K69="",J69,IF(J69&gt;=5,K69,MAX(J69,K69)))</f>
        <v>7</v>
      </c>
      <c r="M69" s="6">
        <v>5</v>
      </c>
      <c r="N69" s="6"/>
      <c r="O69" s="6">
        <f>IF(N69="",M69,IF(M69&gt;=5,N69,MAX(M69,N69)))</f>
        <v>5</v>
      </c>
      <c r="P69" s="6">
        <v>7</v>
      </c>
      <c r="Q69" s="6"/>
      <c r="R69" s="6">
        <f>IF(Q69="",P69,IF(P69&gt;=5,Q69,MAX(P69,Q69)))</f>
        <v>7</v>
      </c>
      <c r="S69" s="6">
        <v>6</v>
      </c>
      <c r="T69" s="6"/>
      <c r="U69" s="6">
        <f>IF(T69="",S69,IF(S69&gt;=5,T69,MAX(S69,T69)))</f>
        <v>6</v>
      </c>
      <c r="V69" s="6">
        <v>7</v>
      </c>
      <c r="W69" s="6"/>
      <c r="X69" s="6">
        <f>IF(W69="",V69,IF(V69&gt;=5,W69,MAX(V69,W69)))</f>
        <v>7</v>
      </c>
      <c r="Y69" s="6">
        <v>5</v>
      </c>
      <c r="Z69" s="6"/>
      <c r="AA69" s="6">
        <f>IF(Z69="",Y69,IF(Y69&gt;=5,Z69,MAX(Y69,Z69)))</f>
        <v>5</v>
      </c>
      <c r="AB69" s="6">
        <v>6</v>
      </c>
      <c r="AC69" s="6"/>
      <c r="AD69" s="6">
        <f>IF(AC69="",AB69,IF(AB69&gt;=5,AC69,MAX(AB69,AC69)))</f>
        <v>6</v>
      </c>
      <c r="AE69" s="21">
        <f>ROUND(SUMPRODUCT(G69:AD69,$G$2:$AD$2)/SUMIF($G69:$AD69,"&lt;&gt;M",$G$2:$AD$2),2)</f>
        <v>6.38</v>
      </c>
      <c r="AF69" s="15" t="str">
        <f>IF(AE69&gt;=9,"Xuất Sắc",IF(AE69&gt;=8,"Giỏi",IF(AE69&gt;=7,"Khá",IF(AE69&gt;=6,"TB.Khá",IF(AE69&gt;=5,"Trung Bình",IF(AE69&gt;=4,"Yếu","Kém"))))))</f>
        <v>TB.Khá</v>
      </c>
    </row>
    <row r="70" spans="1:32" s="5" customFormat="1" ht="25.5" customHeight="1">
      <c r="A70" s="1">
        <v>68</v>
      </c>
      <c r="B70" s="12" t="s">
        <v>216</v>
      </c>
      <c r="C70" s="13" t="s">
        <v>217</v>
      </c>
      <c r="D70" s="3" t="s">
        <v>305</v>
      </c>
      <c r="E70" s="3" t="s">
        <v>218</v>
      </c>
      <c r="F70" s="4" t="s">
        <v>23</v>
      </c>
      <c r="G70" s="6">
        <v>8</v>
      </c>
      <c r="H70" s="6"/>
      <c r="I70" s="6">
        <f>IF(H70="",G70,IF(G70&gt;=5,H70,MAX(G70,H70)))</f>
        <v>8</v>
      </c>
      <c r="J70" s="6">
        <v>8</v>
      </c>
      <c r="K70" s="6"/>
      <c r="L70" s="6">
        <f>IF(K70="",J70,IF(J70&gt;=5,K70,MAX(J70,K70)))</f>
        <v>8</v>
      </c>
      <c r="M70" s="6">
        <v>6</v>
      </c>
      <c r="N70" s="6"/>
      <c r="O70" s="6">
        <f>IF(N70="",M70,IF(M70&gt;=5,N70,MAX(M70,N70)))</f>
        <v>6</v>
      </c>
      <c r="P70" s="6">
        <v>6</v>
      </c>
      <c r="Q70" s="6"/>
      <c r="R70" s="6">
        <f>IF(Q70="",P70,IF(P70&gt;=5,Q70,MAX(P70,Q70)))</f>
        <v>6</v>
      </c>
      <c r="S70" s="6">
        <v>5</v>
      </c>
      <c r="T70" s="6"/>
      <c r="U70" s="6">
        <f>IF(T70="",S70,IF(S70&gt;=5,T70,MAX(S70,T70)))</f>
        <v>5</v>
      </c>
      <c r="V70" s="6">
        <v>6</v>
      </c>
      <c r="W70" s="6"/>
      <c r="X70" s="6">
        <f>IF(W70="",V70,IF(V70&gt;=5,W70,MAX(V70,W70)))</f>
        <v>6</v>
      </c>
      <c r="Y70" s="6">
        <v>5</v>
      </c>
      <c r="Z70" s="6"/>
      <c r="AA70" s="6">
        <f>IF(Z70="",Y70,IF(Y70&gt;=5,Z70,MAX(Y70,Z70)))</f>
        <v>5</v>
      </c>
      <c r="AB70" s="6">
        <v>6</v>
      </c>
      <c r="AC70" s="6"/>
      <c r="AD70" s="6">
        <f>IF(AC70="",AB70,IF(AB70&gt;=5,AC70,MAX(AB70,AC70)))</f>
        <v>6</v>
      </c>
      <c r="AE70" s="21">
        <f>ROUND(SUMPRODUCT(G70:AD70,$G$2:$AD$2)/SUMIF($G70:$AD70,"&lt;&gt;M",$G$2:$AD$2),2)</f>
        <v>6.23</v>
      </c>
      <c r="AF70" s="15" t="str">
        <f>IF(AE70&gt;=9,"Xuất Sắc",IF(AE70&gt;=8,"Giỏi",IF(AE70&gt;=7,"Khá",IF(AE70&gt;=6,"TB.Khá",IF(AE70&gt;=5,"Trung Bình",IF(AE70&gt;=4,"Yếu","Kém"))))))</f>
        <v>TB.Khá</v>
      </c>
    </row>
    <row r="71" spans="1:32" s="5" customFormat="1" ht="25.5" customHeight="1">
      <c r="A71" s="1">
        <v>69</v>
      </c>
      <c r="B71" s="12" t="s">
        <v>219</v>
      </c>
      <c r="C71" s="13" t="s">
        <v>217</v>
      </c>
      <c r="D71" s="3" t="s">
        <v>306</v>
      </c>
      <c r="E71" s="3" t="s">
        <v>220</v>
      </c>
      <c r="F71" s="4" t="s">
        <v>7</v>
      </c>
      <c r="G71" s="6">
        <v>9</v>
      </c>
      <c r="H71" s="6"/>
      <c r="I71" s="6">
        <f>IF(H71="",G71,IF(G71&gt;=5,H71,MAX(G71,H71)))</f>
        <v>9</v>
      </c>
      <c r="J71" s="6">
        <v>8</v>
      </c>
      <c r="K71" s="6"/>
      <c r="L71" s="6">
        <f>IF(K71="",J71,IF(J71&gt;=5,K71,MAX(J71,K71)))</f>
        <v>8</v>
      </c>
      <c r="M71" s="6">
        <v>6</v>
      </c>
      <c r="N71" s="6"/>
      <c r="O71" s="6">
        <f>IF(N71="",M71,IF(M71&gt;=5,N71,MAX(M71,N71)))</f>
        <v>6</v>
      </c>
      <c r="P71" s="6">
        <v>7</v>
      </c>
      <c r="Q71" s="6"/>
      <c r="R71" s="6">
        <f>IF(Q71="",P71,IF(P71&gt;=5,Q71,MAX(P71,Q71)))</f>
        <v>7</v>
      </c>
      <c r="S71" s="6">
        <v>6</v>
      </c>
      <c r="T71" s="6"/>
      <c r="U71" s="6">
        <f>IF(T71="",S71,IF(S71&gt;=5,T71,MAX(S71,T71)))</f>
        <v>6</v>
      </c>
      <c r="V71" s="6">
        <v>9</v>
      </c>
      <c r="W71" s="6"/>
      <c r="X71" s="6">
        <f>IF(W71="",V71,IF(V71&gt;=5,W71,MAX(V71,W71)))</f>
        <v>9</v>
      </c>
      <c r="Y71" s="6">
        <v>5</v>
      </c>
      <c r="Z71" s="6"/>
      <c r="AA71" s="6">
        <f>IF(Z71="",Y71,IF(Y71&gt;=5,Z71,MAX(Y71,Z71)))</f>
        <v>5</v>
      </c>
      <c r="AB71" s="6">
        <v>7</v>
      </c>
      <c r="AC71" s="6"/>
      <c r="AD71" s="6">
        <f>IF(AC71="",AB71,IF(AB71&gt;=5,AC71,MAX(AB71,AC71)))</f>
        <v>7</v>
      </c>
      <c r="AE71" s="21">
        <f>ROUND(SUMPRODUCT(G71:AD71,$G$2:$AD$2)/SUMIF($G71:$AD71,"&lt;&gt;M",$G$2:$AD$2),2)</f>
        <v>7.04</v>
      </c>
      <c r="AF71" s="15" t="str">
        <f>IF(AE71&gt;=9,"Xuất Sắc",IF(AE71&gt;=8,"Giỏi",IF(AE71&gt;=7,"Khá",IF(AE71&gt;=6,"TB.Khá",IF(AE71&gt;=5,"Trung Bình",IF(AE71&gt;=4,"Yếu","Kém"))))))</f>
        <v>Khá</v>
      </c>
    </row>
  </sheetData>
  <mergeCells count="1">
    <mergeCell ref="A2:F2"/>
  </mergeCells>
  <printOptions/>
  <pageMargins left="0.2" right="0.16" top="0.33" bottom="0.27" header="0.17" footer="0.22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9"/>
  <sheetViews>
    <sheetView zoomScale="115" zoomScaleNormal="115" workbookViewId="0" topLeftCell="A1">
      <pane xSplit="4" ySplit="2" topLeftCell="G5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55" sqref="M55"/>
    </sheetView>
  </sheetViews>
  <sheetFormatPr defaultColWidth="9.140625" defaultRowHeight="12.75"/>
  <cols>
    <col min="1" max="1" width="4.7109375" style="16" customWidth="1"/>
    <col min="2" max="2" width="19.00390625" style="18" customWidth="1"/>
    <col min="3" max="3" width="7.140625" style="218" customWidth="1"/>
    <col min="4" max="4" width="12.8515625" style="18" customWidth="1"/>
    <col min="5" max="5" width="8.8515625" style="17" customWidth="1"/>
    <col min="6" max="6" width="16.140625" style="19" customWidth="1"/>
    <col min="7" max="8" width="4.57421875" style="211" customWidth="1"/>
    <col min="9" max="9" width="4.57421875" style="8" customWidth="1"/>
    <col min="10" max="10" width="4.57421875" style="212" customWidth="1"/>
    <col min="11" max="11" width="4.57421875" style="211" customWidth="1"/>
    <col min="12" max="12" width="4.57421875" style="8" customWidth="1"/>
    <col min="13" max="14" width="4.57421875" style="211" customWidth="1"/>
    <col min="15" max="15" width="4.57421875" style="8" customWidth="1"/>
    <col min="16" max="17" width="4.57421875" style="211" customWidth="1"/>
    <col min="18" max="18" width="4.57421875" style="8" customWidth="1"/>
    <col min="19" max="20" width="4.57421875" style="211" customWidth="1"/>
    <col min="21" max="21" width="4.57421875" style="8" customWidth="1"/>
    <col min="22" max="23" width="4.57421875" style="211" customWidth="1"/>
    <col min="24" max="24" width="4.57421875" style="8" customWidth="1"/>
    <col min="25" max="26" width="4.57421875" style="211" customWidth="1"/>
    <col min="27" max="27" width="4.57421875" style="8" customWidth="1"/>
    <col min="28" max="29" width="4.57421875" style="211" customWidth="1"/>
    <col min="30" max="30" width="4.57421875" style="8" customWidth="1"/>
    <col min="31" max="31" width="11.00390625" style="9" customWidth="1"/>
    <col min="32" max="32" width="13.140625" style="7" customWidth="1"/>
    <col min="33" max="16384" width="9.140625" style="16" customWidth="1"/>
  </cols>
  <sheetData>
    <row r="1" spans="1:32" s="220" customFormat="1" ht="117" customHeight="1">
      <c r="A1" s="213" t="s">
        <v>11</v>
      </c>
      <c r="B1" s="215" t="s">
        <v>13</v>
      </c>
      <c r="C1" s="216" t="s">
        <v>14</v>
      </c>
      <c r="D1" s="214" t="s">
        <v>12</v>
      </c>
      <c r="E1" s="214" t="s">
        <v>15</v>
      </c>
      <c r="F1" s="213" t="s">
        <v>16</v>
      </c>
      <c r="G1" s="101" t="s">
        <v>348</v>
      </c>
      <c r="H1" s="219" t="s">
        <v>349</v>
      </c>
      <c r="I1" s="30" t="s">
        <v>225</v>
      </c>
      <c r="J1" s="101" t="s">
        <v>350</v>
      </c>
      <c r="K1" s="219" t="s">
        <v>349</v>
      </c>
      <c r="L1" s="30" t="s">
        <v>225</v>
      </c>
      <c r="M1" s="101" t="s">
        <v>351</v>
      </c>
      <c r="N1" s="219" t="s">
        <v>349</v>
      </c>
      <c r="O1" s="30" t="s">
        <v>225</v>
      </c>
      <c r="P1" s="101" t="s">
        <v>352</v>
      </c>
      <c r="Q1" s="219" t="s">
        <v>349</v>
      </c>
      <c r="R1" s="30" t="s">
        <v>225</v>
      </c>
      <c r="S1" s="101" t="s">
        <v>353</v>
      </c>
      <c r="T1" s="219" t="s">
        <v>349</v>
      </c>
      <c r="U1" s="30" t="s">
        <v>225</v>
      </c>
      <c r="V1" s="101" t="s">
        <v>354</v>
      </c>
      <c r="W1" s="219" t="s">
        <v>349</v>
      </c>
      <c r="X1" s="30" t="s">
        <v>225</v>
      </c>
      <c r="Y1" s="101" t="s">
        <v>355</v>
      </c>
      <c r="Z1" s="219" t="s">
        <v>349</v>
      </c>
      <c r="AA1" s="30" t="s">
        <v>225</v>
      </c>
      <c r="AB1" s="101" t="s">
        <v>356</v>
      </c>
      <c r="AC1" s="219" t="s">
        <v>349</v>
      </c>
      <c r="AD1" s="30" t="s">
        <v>225</v>
      </c>
      <c r="AE1" s="109" t="s">
        <v>308</v>
      </c>
      <c r="AF1" s="110" t="s">
        <v>233</v>
      </c>
    </row>
    <row r="2" spans="1:32" ht="18.75" customHeight="1">
      <c r="A2" s="257" t="s">
        <v>17</v>
      </c>
      <c r="B2" s="257"/>
      <c r="C2" s="257"/>
      <c r="D2" s="257"/>
      <c r="E2" s="257"/>
      <c r="F2" s="257"/>
      <c r="G2" s="209"/>
      <c r="H2" s="209"/>
      <c r="I2" s="112">
        <v>4</v>
      </c>
      <c r="J2" s="209"/>
      <c r="K2" s="209"/>
      <c r="L2" s="112">
        <v>3</v>
      </c>
      <c r="M2" s="209"/>
      <c r="N2" s="209"/>
      <c r="O2" s="112">
        <v>4</v>
      </c>
      <c r="P2" s="209"/>
      <c r="Q2" s="209"/>
      <c r="R2" s="112">
        <v>4</v>
      </c>
      <c r="S2" s="209"/>
      <c r="T2" s="209"/>
      <c r="U2" s="112">
        <v>4</v>
      </c>
      <c r="V2" s="209"/>
      <c r="W2" s="209"/>
      <c r="X2" s="112">
        <v>4</v>
      </c>
      <c r="Y2" s="209"/>
      <c r="Z2" s="209"/>
      <c r="AA2" s="112">
        <v>1</v>
      </c>
      <c r="AB2" s="209"/>
      <c r="AC2" s="209"/>
      <c r="AD2" s="112">
        <v>0</v>
      </c>
      <c r="AE2" s="113">
        <f>SUM(G2:AD2)</f>
        <v>24</v>
      </c>
      <c r="AF2" s="114"/>
    </row>
    <row r="3" spans="1:32" s="5" customFormat="1" ht="25.5" customHeight="1">
      <c r="A3" s="1">
        <v>1</v>
      </c>
      <c r="B3" s="10" t="s">
        <v>49</v>
      </c>
      <c r="C3" s="24" t="s">
        <v>18</v>
      </c>
      <c r="D3" s="1" t="s">
        <v>234</v>
      </c>
      <c r="E3" s="1" t="s">
        <v>50</v>
      </c>
      <c r="F3" s="2" t="s">
        <v>1</v>
      </c>
      <c r="G3" s="210">
        <v>7</v>
      </c>
      <c r="H3" s="210"/>
      <c r="I3" s="6">
        <f aca="true" t="shared" si="0" ref="I3:I34">IF(H3="",G3,IF(G3&gt;=5,H3,MAX(G3,H3)))</f>
        <v>7</v>
      </c>
      <c r="J3" s="210">
        <v>8</v>
      </c>
      <c r="K3" s="210"/>
      <c r="L3" s="6">
        <f aca="true" t="shared" si="1" ref="L3:L34">IF(K3="",J3,IF(J3&gt;=5,K3,MAX(J3,K3)))</f>
        <v>8</v>
      </c>
      <c r="M3" s="210">
        <v>7</v>
      </c>
      <c r="N3" s="210"/>
      <c r="O3" s="6">
        <f aca="true" t="shared" si="2" ref="O3:O34">IF(N3="",M3,IF(M3&gt;=5,N3,MAX(M3,N3)))</f>
        <v>7</v>
      </c>
      <c r="P3" s="210">
        <v>8</v>
      </c>
      <c r="Q3" s="210"/>
      <c r="R3" s="6">
        <f aca="true" t="shared" si="3" ref="R3:R34">IF(Q3="",P3,IF(P3&gt;=5,Q3,MAX(P3,Q3)))</f>
        <v>8</v>
      </c>
      <c r="S3" s="210">
        <v>8</v>
      </c>
      <c r="T3" s="210"/>
      <c r="U3" s="6">
        <f aca="true" t="shared" si="4" ref="U3:U34">IF(T3="",S3,IF(S3&gt;=5,T3,MAX(S3,T3)))</f>
        <v>8</v>
      </c>
      <c r="V3" s="102">
        <v>8</v>
      </c>
      <c r="W3" s="102"/>
      <c r="X3" s="6">
        <f aca="true" t="shared" si="5" ref="X3:X34">IF(W3="",V3,IF(V3&gt;=5,W3,MAX(V3,W3)))</f>
        <v>8</v>
      </c>
      <c r="Y3" s="102"/>
      <c r="Z3" s="102"/>
      <c r="AA3" s="6">
        <f aca="true" t="shared" si="6" ref="AA3:AA34">IF(Z3="",Y3,IF(Y3&gt;=5,Z3,MAX(Y3,Z3)))</f>
        <v>0</v>
      </c>
      <c r="AB3" s="102">
        <v>8</v>
      </c>
      <c r="AC3" s="102"/>
      <c r="AD3" s="6">
        <f aca="true" t="shared" si="7" ref="AD3:AD34">IF(AC3="",AB3,IF(AB3&gt;=5,AC3,MAX(AB3,AC3)))</f>
        <v>8</v>
      </c>
      <c r="AE3" s="21">
        <f>ROUND(SUMPRODUCT(G3:AD3,$G$2:$AD$2)/SUMIF($G3:$AD3,"&lt;&gt;M",$G$2:$AD$2),2)</f>
        <v>7.33</v>
      </c>
      <c r="AF3" s="15" t="str">
        <f aca="true" t="shared" si="8" ref="AF3:AF34">IF(AE3&gt;=9,"Xuất Sắc",IF(AE3&gt;=8,"Giỏi",IF(AE3&gt;=7,"Khá",IF(AE3&gt;=6,"TB.Khá",IF(AE3&gt;=5,"Trung Bình",IF(AE3&gt;=4,"Yếu","Kém"))))))</f>
        <v>Khá</v>
      </c>
    </row>
    <row r="4" spans="1:32" s="5" customFormat="1" ht="25.5" customHeight="1">
      <c r="A4" s="3">
        <v>2</v>
      </c>
      <c r="B4" s="12" t="s">
        <v>51</v>
      </c>
      <c r="C4" s="217" t="s">
        <v>52</v>
      </c>
      <c r="D4" s="3" t="s">
        <v>235</v>
      </c>
      <c r="E4" s="3" t="s">
        <v>53</v>
      </c>
      <c r="F4" s="4" t="s">
        <v>0</v>
      </c>
      <c r="G4" s="100">
        <v>6</v>
      </c>
      <c r="H4" s="100"/>
      <c r="I4" s="6">
        <f t="shared" si="0"/>
        <v>6</v>
      </c>
      <c r="J4" s="100">
        <v>7</v>
      </c>
      <c r="K4" s="100"/>
      <c r="L4" s="6">
        <f t="shared" si="1"/>
        <v>7</v>
      </c>
      <c r="M4" s="100">
        <v>7</v>
      </c>
      <c r="N4" s="100"/>
      <c r="O4" s="6">
        <f t="shared" si="2"/>
        <v>7</v>
      </c>
      <c r="P4" s="100">
        <v>3</v>
      </c>
      <c r="Q4" s="116">
        <v>3</v>
      </c>
      <c r="R4" s="6">
        <f t="shared" si="3"/>
        <v>3</v>
      </c>
      <c r="S4" s="100">
        <v>6</v>
      </c>
      <c r="T4" s="100"/>
      <c r="U4" s="6">
        <f t="shared" si="4"/>
        <v>6</v>
      </c>
      <c r="V4" s="102">
        <v>7</v>
      </c>
      <c r="W4" s="102"/>
      <c r="X4" s="6">
        <f t="shared" si="5"/>
        <v>7</v>
      </c>
      <c r="Y4" s="102"/>
      <c r="Z4" s="102"/>
      <c r="AA4" s="6">
        <f t="shared" si="6"/>
        <v>0</v>
      </c>
      <c r="AB4" s="102">
        <v>4</v>
      </c>
      <c r="AC4" s="102"/>
      <c r="AD4" s="6">
        <f t="shared" si="7"/>
        <v>4</v>
      </c>
      <c r="AE4" s="21">
        <f aca="true" t="shared" si="9" ref="AE4:AE67">ROUND(SUMPRODUCT(G4:AD4,$G$2:$AD$2)/SUMIF($G4:$AD4,"&lt;&gt;M",$G$2:$AD$2),2)</f>
        <v>5.71</v>
      </c>
      <c r="AF4" s="15" t="str">
        <f t="shared" si="8"/>
        <v>Trung Bình</v>
      </c>
    </row>
    <row r="5" spans="1:32" s="5" customFormat="1" ht="25.5" customHeight="1">
      <c r="A5" s="3">
        <v>3</v>
      </c>
      <c r="B5" s="12" t="s">
        <v>54</v>
      </c>
      <c r="C5" s="217" t="s">
        <v>19</v>
      </c>
      <c r="D5" s="3" t="s">
        <v>236</v>
      </c>
      <c r="E5" s="3" t="s">
        <v>55</v>
      </c>
      <c r="F5" s="4" t="s">
        <v>21</v>
      </c>
      <c r="G5" s="100">
        <v>8</v>
      </c>
      <c r="H5" s="100"/>
      <c r="I5" s="6">
        <f t="shared" si="0"/>
        <v>8</v>
      </c>
      <c r="J5" s="100">
        <v>8</v>
      </c>
      <c r="K5" s="100"/>
      <c r="L5" s="6">
        <f t="shared" si="1"/>
        <v>8</v>
      </c>
      <c r="M5" s="100">
        <v>10</v>
      </c>
      <c r="N5" s="100"/>
      <c r="O5" s="6">
        <f t="shared" si="2"/>
        <v>10</v>
      </c>
      <c r="P5" s="100">
        <v>10</v>
      </c>
      <c r="Q5" s="100"/>
      <c r="R5" s="6">
        <f t="shared" si="3"/>
        <v>10</v>
      </c>
      <c r="S5" s="100">
        <v>10</v>
      </c>
      <c r="T5" s="100"/>
      <c r="U5" s="6">
        <f t="shared" si="4"/>
        <v>10</v>
      </c>
      <c r="V5" s="102">
        <v>8</v>
      </c>
      <c r="W5" s="102"/>
      <c r="X5" s="6">
        <f t="shared" si="5"/>
        <v>8</v>
      </c>
      <c r="Y5" s="102">
        <v>10</v>
      </c>
      <c r="Z5" s="102"/>
      <c r="AA5" s="6">
        <f t="shared" si="6"/>
        <v>10</v>
      </c>
      <c r="AB5" s="102">
        <v>7</v>
      </c>
      <c r="AC5" s="102"/>
      <c r="AD5" s="6">
        <f t="shared" si="7"/>
        <v>7</v>
      </c>
      <c r="AE5" s="21">
        <f t="shared" si="9"/>
        <v>9.08</v>
      </c>
      <c r="AF5" s="15" t="str">
        <f t="shared" si="8"/>
        <v>Xuất Sắc</v>
      </c>
    </row>
    <row r="6" spans="1:32" s="5" customFormat="1" ht="25.5" customHeight="1">
      <c r="A6" s="1">
        <v>4</v>
      </c>
      <c r="B6" s="12" t="s">
        <v>56</v>
      </c>
      <c r="C6" s="217" t="s">
        <v>19</v>
      </c>
      <c r="D6" s="3" t="s">
        <v>237</v>
      </c>
      <c r="E6" s="3" t="s">
        <v>57</v>
      </c>
      <c r="F6" s="4" t="s">
        <v>9</v>
      </c>
      <c r="G6" s="100">
        <v>6</v>
      </c>
      <c r="H6" s="100"/>
      <c r="I6" s="6">
        <f t="shared" si="0"/>
        <v>6</v>
      </c>
      <c r="J6" s="100">
        <v>8</v>
      </c>
      <c r="K6" s="100"/>
      <c r="L6" s="6">
        <f t="shared" si="1"/>
        <v>8</v>
      </c>
      <c r="M6" s="100">
        <v>8</v>
      </c>
      <c r="N6" s="100"/>
      <c r="O6" s="6">
        <f t="shared" si="2"/>
        <v>8</v>
      </c>
      <c r="P6" s="100">
        <v>9</v>
      </c>
      <c r="Q6" s="100"/>
      <c r="R6" s="6">
        <f t="shared" si="3"/>
        <v>9</v>
      </c>
      <c r="S6" s="100">
        <v>9</v>
      </c>
      <c r="T6" s="100"/>
      <c r="U6" s="6">
        <f t="shared" si="4"/>
        <v>9</v>
      </c>
      <c r="V6" s="102">
        <v>8</v>
      </c>
      <c r="W6" s="102"/>
      <c r="X6" s="6">
        <f t="shared" si="5"/>
        <v>8</v>
      </c>
      <c r="Y6" s="102"/>
      <c r="Z6" s="102"/>
      <c r="AA6" s="6">
        <f t="shared" si="6"/>
        <v>0</v>
      </c>
      <c r="AB6" s="102">
        <v>6</v>
      </c>
      <c r="AC6" s="102"/>
      <c r="AD6" s="6">
        <f t="shared" si="7"/>
        <v>6</v>
      </c>
      <c r="AE6" s="21">
        <f t="shared" si="9"/>
        <v>7.67</v>
      </c>
      <c r="AF6" s="15" t="str">
        <f t="shared" si="8"/>
        <v>Khá</v>
      </c>
    </row>
    <row r="7" spans="1:32" s="5" customFormat="1" ht="25.5" customHeight="1">
      <c r="A7" s="1">
        <v>5</v>
      </c>
      <c r="B7" s="12" t="s">
        <v>60</v>
      </c>
      <c r="C7" s="217" t="s">
        <v>19</v>
      </c>
      <c r="D7" s="3" t="s">
        <v>239</v>
      </c>
      <c r="E7" s="3" t="s">
        <v>61</v>
      </c>
      <c r="F7" s="4" t="s">
        <v>62</v>
      </c>
      <c r="G7" s="100">
        <v>6</v>
      </c>
      <c r="H7" s="100"/>
      <c r="I7" s="6">
        <f t="shared" si="0"/>
        <v>6</v>
      </c>
      <c r="J7" s="100">
        <v>7</v>
      </c>
      <c r="K7" s="100"/>
      <c r="L7" s="6">
        <f t="shared" si="1"/>
        <v>7</v>
      </c>
      <c r="M7" s="100">
        <v>8</v>
      </c>
      <c r="N7" s="100"/>
      <c r="O7" s="6">
        <f t="shared" si="2"/>
        <v>8</v>
      </c>
      <c r="P7" s="100">
        <v>8</v>
      </c>
      <c r="Q7" s="100"/>
      <c r="R7" s="6">
        <f t="shared" si="3"/>
        <v>8</v>
      </c>
      <c r="S7" s="100">
        <v>6</v>
      </c>
      <c r="T7" s="100"/>
      <c r="U7" s="6">
        <f t="shared" si="4"/>
        <v>6</v>
      </c>
      <c r="V7" s="102">
        <v>7</v>
      </c>
      <c r="W7" s="102"/>
      <c r="X7" s="6">
        <f t="shared" si="5"/>
        <v>7</v>
      </c>
      <c r="Y7" s="102"/>
      <c r="Z7" s="102"/>
      <c r="AA7" s="6">
        <f t="shared" si="6"/>
        <v>0</v>
      </c>
      <c r="AB7" s="102">
        <v>5</v>
      </c>
      <c r="AC7" s="102"/>
      <c r="AD7" s="6">
        <f t="shared" si="7"/>
        <v>5</v>
      </c>
      <c r="AE7" s="21">
        <f t="shared" si="9"/>
        <v>6.71</v>
      </c>
      <c r="AF7" s="15" t="str">
        <f t="shared" si="8"/>
        <v>TB.Khá</v>
      </c>
    </row>
    <row r="8" spans="1:32" s="5" customFormat="1" ht="25.5" customHeight="1">
      <c r="A8" s="3">
        <v>6</v>
      </c>
      <c r="B8" s="12" t="s">
        <v>63</v>
      </c>
      <c r="C8" s="217" t="s">
        <v>64</v>
      </c>
      <c r="D8" s="3" t="s">
        <v>240</v>
      </c>
      <c r="E8" s="3" t="s">
        <v>45</v>
      </c>
      <c r="F8" s="4" t="s">
        <v>2</v>
      </c>
      <c r="G8" s="100">
        <v>8</v>
      </c>
      <c r="H8" s="100"/>
      <c r="I8" s="6">
        <f t="shared" si="0"/>
        <v>8</v>
      </c>
      <c r="J8" s="100">
        <v>7</v>
      </c>
      <c r="K8" s="100"/>
      <c r="L8" s="6">
        <f t="shared" si="1"/>
        <v>7</v>
      </c>
      <c r="M8" s="100">
        <v>8</v>
      </c>
      <c r="N8" s="100"/>
      <c r="O8" s="6">
        <f t="shared" si="2"/>
        <v>8</v>
      </c>
      <c r="P8" s="100">
        <v>8</v>
      </c>
      <c r="Q8" s="100"/>
      <c r="R8" s="6">
        <f t="shared" si="3"/>
        <v>8</v>
      </c>
      <c r="S8" s="100">
        <v>9</v>
      </c>
      <c r="T8" s="100"/>
      <c r="U8" s="6">
        <f t="shared" si="4"/>
        <v>9</v>
      </c>
      <c r="V8" s="102">
        <v>9</v>
      </c>
      <c r="W8" s="102"/>
      <c r="X8" s="6">
        <f t="shared" si="5"/>
        <v>9</v>
      </c>
      <c r="Y8" s="102"/>
      <c r="Z8" s="102"/>
      <c r="AA8" s="6">
        <f t="shared" si="6"/>
        <v>0</v>
      </c>
      <c r="AB8" s="102">
        <v>8</v>
      </c>
      <c r="AC8" s="102"/>
      <c r="AD8" s="6">
        <f t="shared" si="7"/>
        <v>8</v>
      </c>
      <c r="AE8" s="21">
        <f t="shared" si="9"/>
        <v>7.88</v>
      </c>
      <c r="AF8" s="15" t="str">
        <f t="shared" si="8"/>
        <v>Khá</v>
      </c>
    </row>
    <row r="9" spans="1:32" s="5" customFormat="1" ht="25.5" customHeight="1">
      <c r="A9" s="3">
        <v>7</v>
      </c>
      <c r="B9" s="12" t="s">
        <v>65</v>
      </c>
      <c r="C9" s="217" t="s">
        <v>66</v>
      </c>
      <c r="D9" s="3" t="s">
        <v>241</v>
      </c>
      <c r="E9" s="3" t="s">
        <v>67</v>
      </c>
      <c r="F9" s="4" t="s">
        <v>40</v>
      </c>
      <c r="G9" s="100">
        <v>5</v>
      </c>
      <c r="H9" s="100"/>
      <c r="I9" s="6">
        <f t="shared" si="0"/>
        <v>5</v>
      </c>
      <c r="J9" s="100">
        <v>6</v>
      </c>
      <c r="K9" s="100"/>
      <c r="L9" s="6">
        <f t="shared" si="1"/>
        <v>6</v>
      </c>
      <c r="M9" s="100">
        <v>6</v>
      </c>
      <c r="N9" s="100"/>
      <c r="O9" s="6">
        <f t="shared" si="2"/>
        <v>6</v>
      </c>
      <c r="P9" s="100">
        <v>7</v>
      </c>
      <c r="Q9" s="100"/>
      <c r="R9" s="6">
        <f t="shared" si="3"/>
        <v>7</v>
      </c>
      <c r="S9" s="100">
        <v>7</v>
      </c>
      <c r="T9" s="100"/>
      <c r="U9" s="6">
        <f t="shared" si="4"/>
        <v>7</v>
      </c>
      <c r="V9" s="102">
        <v>9</v>
      </c>
      <c r="W9" s="102"/>
      <c r="X9" s="6">
        <f t="shared" si="5"/>
        <v>9</v>
      </c>
      <c r="Y9" s="102"/>
      <c r="Z9" s="102"/>
      <c r="AA9" s="6">
        <f t="shared" si="6"/>
        <v>0</v>
      </c>
      <c r="AB9" s="102">
        <v>7</v>
      </c>
      <c r="AC9" s="102"/>
      <c r="AD9" s="6">
        <f t="shared" si="7"/>
        <v>7</v>
      </c>
      <c r="AE9" s="21">
        <f t="shared" si="9"/>
        <v>6.42</v>
      </c>
      <c r="AF9" s="15" t="str">
        <f t="shared" si="8"/>
        <v>TB.Khá</v>
      </c>
    </row>
    <row r="10" spans="1:32" s="5" customFormat="1" ht="25.5" customHeight="1">
      <c r="A10" s="1">
        <v>8</v>
      </c>
      <c r="B10" s="12" t="s">
        <v>68</v>
      </c>
      <c r="C10" s="217" t="s">
        <v>69</v>
      </c>
      <c r="D10" s="3" t="s">
        <v>242</v>
      </c>
      <c r="E10" s="3" t="s">
        <v>61</v>
      </c>
      <c r="F10" s="4" t="s">
        <v>32</v>
      </c>
      <c r="G10" s="100">
        <v>6</v>
      </c>
      <c r="H10" s="100"/>
      <c r="I10" s="6">
        <f t="shared" si="0"/>
        <v>6</v>
      </c>
      <c r="J10" s="100">
        <v>7</v>
      </c>
      <c r="K10" s="100"/>
      <c r="L10" s="6">
        <f t="shared" si="1"/>
        <v>7</v>
      </c>
      <c r="M10" s="100">
        <v>7</v>
      </c>
      <c r="N10" s="100"/>
      <c r="O10" s="6">
        <f t="shared" si="2"/>
        <v>7</v>
      </c>
      <c r="P10" s="100">
        <v>7</v>
      </c>
      <c r="Q10" s="100"/>
      <c r="R10" s="6">
        <f t="shared" si="3"/>
        <v>7</v>
      </c>
      <c r="S10" s="100">
        <v>8</v>
      </c>
      <c r="T10" s="100"/>
      <c r="U10" s="6">
        <f t="shared" si="4"/>
        <v>8</v>
      </c>
      <c r="V10" s="102">
        <v>7</v>
      </c>
      <c r="W10" s="102"/>
      <c r="X10" s="6">
        <f t="shared" si="5"/>
        <v>7</v>
      </c>
      <c r="Y10" s="102"/>
      <c r="Z10" s="102"/>
      <c r="AA10" s="6">
        <f t="shared" si="6"/>
        <v>0</v>
      </c>
      <c r="AB10" s="102">
        <v>8</v>
      </c>
      <c r="AC10" s="102"/>
      <c r="AD10" s="6">
        <f t="shared" si="7"/>
        <v>8</v>
      </c>
      <c r="AE10" s="21">
        <f t="shared" si="9"/>
        <v>6.71</v>
      </c>
      <c r="AF10" s="15" t="str">
        <f t="shared" si="8"/>
        <v>TB.Khá</v>
      </c>
    </row>
    <row r="11" spans="1:32" s="5" customFormat="1" ht="25.5" customHeight="1">
      <c r="A11" s="1">
        <v>9</v>
      </c>
      <c r="B11" s="12" t="s">
        <v>70</v>
      </c>
      <c r="C11" s="217" t="s">
        <v>71</v>
      </c>
      <c r="D11" s="3" t="s">
        <v>243</v>
      </c>
      <c r="E11" s="3" t="s">
        <v>72</v>
      </c>
      <c r="F11" s="4" t="s">
        <v>6</v>
      </c>
      <c r="G11" s="100">
        <v>6</v>
      </c>
      <c r="H11" s="100"/>
      <c r="I11" s="6">
        <f t="shared" si="0"/>
        <v>6</v>
      </c>
      <c r="J11" s="100">
        <v>7</v>
      </c>
      <c r="K11" s="100"/>
      <c r="L11" s="6">
        <f t="shared" si="1"/>
        <v>7</v>
      </c>
      <c r="M11" s="100">
        <v>9</v>
      </c>
      <c r="N11" s="100"/>
      <c r="O11" s="6">
        <f t="shared" si="2"/>
        <v>9</v>
      </c>
      <c r="P11" s="100">
        <v>10</v>
      </c>
      <c r="Q11" s="100"/>
      <c r="R11" s="6">
        <f t="shared" si="3"/>
        <v>10</v>
      </c>
      <c r="S11" s="100">
        <v>8</v>
      </c>
      <c r="T11" s="100"/>
      <c r="U11" s="6">
        <f t="shared" si="4"/>
        <v>8</v>
      </c>
      <c r="V11" s="102">
        <v>9</v>
      </c>
      <c r="W11" s="102"/>
      <c r="X11" s="6">
        <f t="shared" si="5"/>
        <v>9</v>
      </c>
      <c r="Y11" s="102">
        <v>5</v>
      </c>
      <c r="Z11" s="102"/>
      <c r="AA11" s="6">
        <f t="shared" si="6"/>
        <v>5</v>
      </c>
      <c r="AB11" s="102">
        <v>8</v>
      </c>
      <c r="AC11" s="102"/>
      <c r="AD11" s="6">
        <f t="shared" si="7"/>
        <v>8</v>
      </c>
      <c r="AE11" s="21">
        <f t="shared" si="9"/>
        <v>8.08</v>
      </c>
      <c r="AF11" s="15" t="str">
        <f t="shared" si="8"/>
        <v>Giỏi</v>
      </c>
    </row>
    <row r="12" spans="1:32" s="5" customFormat="1" ht="25.5" customHeight="1">
      <c r="A12" s="3">
        <v>10</v>
      </c>
      <c r="B12" s="12" t="s">
        <v>73</v>
      </c>
      <c r="C12" s="217" t="s">
        <v>25</v>
      </c>
      <c r="D12" s="3" t="s">
        <v>244</v>
      </c>
      <c r="E12" s="3" t="s">
        <v>74</v>
      </c>
      <c r="F12" s="4" t="s">
        <v>75</v>
      </c>
      <c r="G12" s="100">
        <v>7</v>
      </c>
      <c r="H12" s="100"/>
      <c r="I12" s="6">
        <f t="shared" si="0"/>
        <v>7</v>
      </c>
      <c r="J12" s="100">
        <v>7</v>
      </c>
      <c r="K12" s="100"/>
      <c r="L12" s="6">
        <f t="shared" si="1"/>
        <v>7</v>
      </c>
      <c r="M12" s="100">
        <v>8</v>
      </c>
      <c r="N12" s="100"/>
      <c r="O12" s="6">
        <f t="shared" si="2"/>
        <v>8</v>
      </c>
      <c r="P12" s="100">
        <v>9</v>
      </c>
      <c r="Q12" s="100"/>
      <c r="R12" s="6">
        <f t="shared" si="3"/>
        <v>9</v>
      </c>
      <c r="S12" s="100">
        <v>8</v>
      </c>
      <c r="T12" s="100"/>
      <c r="U12" s="6">
        <f t="shared" si="4"/>
        <v>8</v>
      </c>
      <c r="V12" s="102">
        <v>8</v>
      </c>
      <c r="W12" s="102"/>
      <c r="X12" s="6">
        <f t="shared" si="5"/>
        <v>8</v>
      </c>
      <c r="Y12" s="102"/>
      <c r="Z12" s="102"/>
      <c r="AA12" s="6">
        <f t="shared" si="6"/>
        <v>0</v>
      </c>
      <c r="AB12" s="102">
        <v>8</v>
      </c>
      <c r="AC12" s="102"/>
      <c r="AD12" s="6">
        <f t="shared" si="7"/>
        <v>8</v>
      </c>
      <c r="AE12" s="21">
        <f t="shared" si="9"/>
        <v>7.54</v>
      </c>
      <c r="AF12" s="15" t="str">
        <f t="shared" si="8"/>
        <v>Khá</v>
      </c>
    </row>
    <row r="13" spans="1:32" s="5" customFormat="1" ht="25.5" customHeight="1">
      <c r="A13" s="3">
        <v>11</v>
      </c>
      <c r="B13" s="12" t="s">
        <v>76</v>
      </c>
      <c r="C13" s="217" t="s">
        <v>77</v>
      </c>
      <c r="D13" s="3" t="s">
        <v>245</v>
      </c>
      <c r="E13" s="3" t="s">
        <v>44</v>
      </c>
      <c r="F13" s="4" t="s">
        <v>3</v>
      </c>
      <c r="G13" s="100">
        <v>6</v>
      </c>
      <c r="H13" s="100"/>
      <c r="I13" s="6">
        <f t="shared" si="0"/>
        <v>6</v>
      </c>
      <c r="J13" s="100">
        <v>7</v>
      </c>
      <c r="K13" s="100"/>
      <c r="L13" s="6">
        <f t="shared" si="1"/>
        <v>7</v>
      </c>
      <c r="M13" s="100">
        <v>7</v>
      </c>
      <c r="N13" s="100"/>
      <c r="O13" s="6">
        <f t="shared" si="2"/>
        <v>7</v>
      </c>
      <c r="P13" s="100">
        <v>8</v>
      </c>
      <c r="Q13" s="100"/>
      <c r="R13" s="6">
        <f t="shared" si="3"/>
        <v>8</v>
      </c>
      <c r="S13" s="100">
        <v>8</v>
      </c>
      <c r="T13" s="100"/>
      <c r="U13" s="6">
        <f t="shared" si="4"/>
        <v>8</v>
      </c>
      <c r="V13" s="102">
        <v>9</v>
      </c>
      <c r="W13" s="102"/>
      <c r="X13" s="6">
        <f t="shared" si="5"/>
        <v>9</v>
      </c>
      <c r="Y13" s="102"/>
      <c r="Z13" s="102"/>
      <c r="AA13" s="6">
        <f t="shared" si="6"/>
        <v>0</v>
      </c>
      <c r="AB13" s="102">
        <v>6</v>
      </c>
      <c r="AC13" s="102"/>
      <c r="AD13" s="6">
        <f t="shared" si="7"/>
        <v>6</v>
      </c>
      <c r="AE13" s="21">
        <f t="shared" si="9"/>
        <v>7.21</v>
      </c>
      <c r="AF13" s="15" t="str">
        <f t="shared" si="8"/>
        <v>Khá</v>
      </c>
    </row>
    <row r="14" spans="1:32" s="5" customFormat="1" ht="25.5" customHeight="1">
      <c r="A14" s="1">
        <v>12</v>
      </c>
      <c r="B14" s="12" t="s">
        <v>78</v>
      </c>
      <c r="C14" s="217" t="s">
        <v>77</v>
      </c>
      <c r="D14" s="3" t="s">
        <v>246</v>
      </c>
      <c r="E14" s="3" t="s">
        <v>79</v>
      </c>
      <c r="F14" s="4" t="s">
        <v>3</v>
      </c>
      <c r="G14" s="100">
        <v>7</v>
      </c>
      <c r="H14" s="100"/>
      <c r="I14" s="6">
        <f t="shared" si="0"/>
        <v>7</v>
      </c>
      <c r="J14" s="100">
        <v>7</v>
      </c>
      <c r="K14" s="100"/>
      <c r="L14" s="6">
        <f t="shared" si="1"/>
        <v>7</v>
      </c>
      <c r="M14" s="100">
        <v>7</v>
      </c>
      <c r="N14" s="100"/>
      <c r="O14" s="6">
        <f t="shared" si="2"/>
        <v>7</v>
      </c>
      <c r="P14" s="100">
        <v>7</v>
      </c>
      <c r="Q14" s="100"/>
      <c r="R14" s="6">
        <f t="shared" si="3"/>
        <v>7</v>
      </c>
      <c r="S14" s="100">
        <v>7</v>
      </c>
      <c r="T14" s="100"/>
      <c r="U14" s="6">
        <f t="shared" si="4"/>
        <v>7</v>
      </c>
      <c r="V14" s="102">
        <v>8</v>
      </c>
      <c r="W14" s="102"/>
      <c r="X14" s="6">
        <f t="shared" si="5"/>
        <v>8</v>
      </c>
      <c r="Y14" s="102">
        <v>4</v>
      </c>
      <c r="Z14" s="102"/>
      <c r="AA14" s="6">
        <f t="shared" si="6"/>
        <v>4</v>
      </c>
      <c r="AB14" s="102">
        <v>7</v>
      </c>
      <c r="AC14" s="102"/>
      <c r="AD14" s="6">
        <f t="shared" si="7"/>
        <v>7</v>
      </c>
      <c r="AE14" s="21">
        <f t="shared" si="9"/>
        <v>7.04</v>
      </c>
      <c r="AF14" s="15" t="str">
        <f t="shared" si="8"/>
        <v>Khá</v>
      </c>
    </row>
    <row r="15" spans="1:32" s="5" customFormat="1" ht="25.5" customHeight="1">
      <c r="A15" s="1">
        <v>13</v>
      </c>
      <c r="B15" s="12" t="s">
        <v>80</v>
      </c>
      <c r="C15" s="217" t="s">
        <v>77</v>
      </c>
      <c r="D15" s="3" t="s">
        <v>247</v>
      </c>
      <c r="E15" s="3" t="s">
        <v>81</v>
      </c>
      <c r="F15" s="4" t="s">
        <v>4</v>
      </c>
      <c r="G15" s="100">
        <v>7</v>
      </c>
      <c r="H15" s="100"/>
      <c r="I15" s="6">
        <f t="shared" si="0"/>
        <v>7</v>
      </c>
      <c r="J15" s="100">
        <v>7</v>
      </c>
      <c r="K15" s="100"/>
      <c r="L15" s="6">
        <f t="shared" si="1"/>
        <v>7</v>
      </c>
      <c r="M15" s="100">
        <v>8</v>
      </c>
      <c r="N15" s="100"/>
      <c r="O15" s="6">
        <f t="shared" si="2"/>
        <v>8</v>
      </c>
      <c r="P15" s="100">
        <v>7</v>
      </c>
      <c r="Q15" s="100"/>
      <c r="R15" s="6">
        <f t="shared" si="3"/>
        <v>7</v>
      </c>
      <c r="S15" s="100">
        <v>9</v>
      </c>
      <c r="T15" s="100"/>
      <c r="U15" s="6">
        <f t="shared" si="4"/>
        <v>9</v>
      </c>
      <c r="V15" s="102">
        <v>8</v>
      </c>
      <c r="W15" s="102"/>
      <c r="X15" s="6">
        <f t="shared" si="5"/>
        <v>8</v>
      </c>
      <c r="Y15" s="102"/>
      <c r="Z15" s="102"/>
      <c r="AA15" s="6">
        <f t="shared" si="6"/>
        <v>0</v>
      </c>
      <c r="AB15" s="102">
        <v>8</v>
      </c>
      <c r="AC15" s="102"/>
      <c r="AD15" s="6">
        <f t="shared" si="7"/>
        <v>8</v>
      </c>
      <c r="AE15" s="21">
        <f t="shared" si="9"/>
        <v>7.38</v>
      </c>
      <c r="AF15" s="15" t="str">
        <f t="shared" si="8"/>
        <v>Khá</v>
      </c>
    </row>
    <row r="16" spans="1:32" s="5" customFormat="1" ht="25.5" customHeight="1">
      <c r="A16" s="3">
        <v>14</v>
      </c>
      <c r="B16" s="12" t="s">
        <v>82</v>
      </c>
      <c r="C16" s="217" t="s">
        <v>77</v>
      </c>
      <c r="D16" s="3" t="s">
        <v>248</v>
      </c>
      <c r="E16" s="3" t="s">
        <v>83</v>
      </c>
      <c r="F16" s="4" t="s">
        <v>5</v>
      </c>
      <c r="G16" s="100">
        <v>6</v>
      </c>
      <c r="H16" s="100"/>
      <c r="I16" s="6">
        <f t="shared" si="0"/>
        <v>6</v>
      </c>
      <c r="J16" s="100">
        <v>8</v>
      </c>
      <c r="K16" s="100"/>
      <c r="L16" s="6">
        <f t="shared" si="1"/>
        <v>8</v>
      </c>
      <c r="M16" s="100">
        <v>7</v>
      </c>
      <c r="N16" s="100"/>
      <c r="O16" s="6">
        <f t="shared" si="2"/>
        <v>7</v>
      </c>
      <c r="P16" s="100">
        <v>6</v>
      </c>
      <c r="Q16" s="100"/>
      <c r="R16" s="6">
        <f t="shared" si="3"/>
        <v>6</v>
      </c>
      <c r="S16" s="100">
        <v>8</v>
      </c>
      <c r="T16" s="100"/>
      <c r="U16" s="6">
        <f t="shared" si="4"/>
        <v>8</v>
      </c>
      <c r="V16" s="102">
        <v>9</v>
      </c>
      <c r="W16" s="102"/>
      <c r="X16" s="6">
        <f t="shared" si="5"/>
        <v>9</v>
      </c>
      <c r="Y16" s="102">
        <v>10</v>
      </c>
      <c r="Z16" s="102"/>
      <c r="AA16" s="6">
        <f t="shared" si="6"/>
        <v>10</v>
      </c>
      <c r="AB16" s="102">
        <v>5</v>
      </c>
      <c r="AC16" s="102"/>
      <c r="AD16" s="6">
        <f t="shared" si="7"/>
        <v>5</v>
      </c>
      <c r="AE16" s="21">
        <f t="shared" si="9"/>
        <v>7.42</v>
      </c>
      <c r="AF16" s="15" t="str">
        <f t="shared" si="8"/>
        <v>Khá</v>
      </c>
    </row>
    <row r="17" spans="1:32" s="5" customFormat="1" ht="25.5" customHeight="1">
      <c r="A17" s="3">
        <v>15</v>
      </c>
      <c r="B17" s="12" t="s">
        <v>84</v>
      </c>
      <c r="C17" s="217" t="s">
        <v>85</v>
      </c>
      <c r="D17" s="3" t="s">
        <v>249</v>
      </c>
      <c r="E17" s="3" t="s">
        <v>86</v>
      </c>
      <c r="F17" s="4" t="s">
        <v>40</v>
      </c>
      <c r="G17" s="100">
        <v>6</v>
      </c>
      <c r="H17" s="100"/>
      <c r="I17" s="6">
        <f t="shared" si="0"/>
        <v>6</v>
      </c>
      <c r="J17" s="100">
        <v>7</v>
      </c>
      <c r="K17" s="100"/>
      <c r="L17" s="6">
        <f t="shared" si="1"/>
        <v>7</v>
      </c>
      <c r="M17" s="100">
        <v>7</v>
      </c>
      <c r="N17" s="100"/>
      <c r="O17" s="6">
        <f t="shared" si="2"/>
        <v>7</v>
      </c>
      <c r="P17" s="100">
        <v>7</v>
      </c>
      <c r="Q17" s="100"/>
      <c r="R17" s="6">
        <f t="shared" si="3"/>
        <v>7</v>
      </c>
      <c r="S17" s="100">
        <v>7</v>
      </c>
      <c r="T17" s="100"/>
      <c r="U17" s="6">
        <f t="shared" si="4"/>
        <v>7</v>
      </c>
      <c r="V17" s="102">
        <v>8</v>
      </c>
      <c r="W17" s="102"/>
      <c r="X17" s="6">
        <f t="shared" si="5"/>
        <v>8</v>
      </c>
      <c r="Y17" s="102"/>
      <c r="Z17" s="102"/>
      <c r="AA17" s="6">
        <f t="shared" si="6"/>
        <v>0</v>
      </c>
      <c r="AB17" s="102">
        <v>7</v>
      </c>
      <c r="AC17" s="102"/>
      <c r="AD17" s="6">
        <f t="shared" si="7"/>
        <v>7</v>
      </c>
      <c r="AE17" s="21">
        <f t="shared" si="9"/>
        <v>6.71</v>
      </c>
      <c r="AF17" s="15" t="str">
        <f t="shared" si="8"/>
        <v>TB.Khá</v>
      </c>
    </row>
    <row r="18" spans="1:32" s="5" customFormat="1" ht="25.5" customHeight="1">
      <c r="A18" s="1">
        <v>16</v>
      </c>
      <c r="B18" s="12" t="s">
        <v>89</v>
      </c>
      <c r="C18" s="217" t="s">
        <v>26</v>
      </c>
      <c r="D18" s="3" t="s">
        <v>251</v>
      </c>
      <c r="E18" s="3" t="s">
        <v>90</v>
      </c>
      <c r="F18" s="4" t="s">
        <v>3</v>
      </c>
      <c r="G18" s="100">
        <v>7</v>
      </c>
      <c r="H18" s="100"/>
      <c r="I18" s="6">
        <f t="shared" si="0"/>
        <v>7</v>
      </c>
      <c r="J18" s="100">
        <v>8</v>
      </c>
      <c r="K18" s="100"/>
      <c r="L18" s="6">
        <f t="shared" si="1"/>
        <v>8</v>
      </c>
      <c r="M18" s="100">
        <v>8</v>
      </c>
      <c r="N18" s="100"/>
      <c r="O18" s="6">
        <f t="shared" si="2"/>
        <v>8</v>
      </c>
      <c r="P18" s="100">
        <v>9</v>
      </c>
      <c r="Q18" s="100"/>
      <c r="R18" s="6">
        <f t="shared" si="3"/>
        <v>9</v>
      </c>
      <c r="S18" s="100">
        <v>10</v>
      </c>
      <c r="T18" s="100"/>
      <c r="U18" s="6">
        <f t="shared" si="4"/>
        <v>10</v>
      </c>
      <c r="V18" s="102">
        <v>8</v>
      </c>
      <c r="W18" s="102"/>
      <c r="X18" s="6">
        <f t="shared" si="5"/>
        <v>8</v>
      </c>
      <c r="Y18" s="102">
        <v>10</v>
      </c>
      <c r="Z18" s="102"/>
      <c r="AA18" s="6">
        <f t="shared" si="6"/>
        <v>10</v>
      </c>
      <c r="AB18" s="102">
        <v>8</v>
      </c>
      <c r="AC18" s="102"/>
      <c r="AD18" s="6">
        <f t="shared" si="7"/>
        <v>8</v>
      </c>
      <c r="AE18" s="21">
        <f t="shared" si="9"/>
        <v>8.42</v>
      </c>
      <c r="AF18" s="15" t="str">
        <f t="shared" si="8"/>
        <v>Giỏi</v>
      </c>
    </row>
    <row r="19" spans="1:32" s="5" customFormat="1" ht="25.5" customHeight="1">
      <c r="A19" s="1">
        <v>17</v>
      </c>
      <c r="B19" s="12" t="s">
        <v>82</v>
      </c>
      <c r="C19" s="217" t="s">
        <v>91</v>
      </c>
      <c r="D19" s="3" t="s">
        <v>252</v>
      </c>
      <c r="E19" s="3" t="s">
        <v>92</v>
      </c>
      <c r="F19" s="4" t="s">
        <v>41</v>
      </c>
      <c r="G19" s="100">
        <v>7</v>
      </c>
      <c r="H19" s="100"/>
      <c r="I19" s="6">
        <f t="shared" si="0"/>
        <v>7</v>
      </c>
      <c r="J19" s="100">
        <v>7</v>
      </c>
      <c r="K19" s="100"/>
      <c r="L19" s="6">
        <f t="shared" si="1"/>
        <v>7</v>
      </c>
      <c r="M19" s="100">
        <v>6</v>
      </c>
      <c r="N19" s="100"/>
      <c r="O19" s="6">
        <f t="shared" si="2"/>
        <v>6</v>
      </c>
      <c r="P19" s="100">
        <v>7</v>
      </c>
      <c r="Q19" s="100"/>
      <c r="R19" s="6">
        <f t="shared" si="3"/>
        <v>7</v>
      </c>
      <c r="S19" s="100">
        <v>7</v>
      </c>
      <c r="T19" s="100"/>
      <c r="U19" s="6">
        <f t="shared" si="4"/>
        <v>7</v>
      </c>
      <c r="V19" s="102">
        <v>9</v>
      </c>
      <c r="W19" s="102"/>
      <c r="X19" s="6">
        <f t="shared" si="5"/>
        <v>9</v>
      </c>
      <c r="Y19" s="102"/>
      <c r="Z19" s="102"/>
      <c r="AA19" s="6">
        <f t="shared" si="6"/>
        <v>0</v>
      </c>
      <c r="AB19" s="102">
        <v>8</v>
      </c>
      <c r="AC19" s="102"/>
      <c r="AD19" s="6">
        <f t="shared" si="7"/>
        <v>8</v>
      </c>
      <c r="AE19" s="21">
        <f t="shared" si="9"/>
        <v>6.88</v>
      </c>
      <c r="AF19" s="15" t="str">
        <f t="shared" si="8"/>
        <v>TB.Khá</v>
      </c>
    </row>
    <row r="20" spans="1:32" s="5" customFormat="1" ht="25.5" customHeight="1">
      <c r="A20" s="3">
        <v>18</v>
      </c>
      <c r="B20" s="12" t="s">
        <v>93</v>
      </c>
      <c r="C20" s="217" t="s">
        <v>94</v>
      </c>
      <c r="D20" s="3" t="s">
        <v>253</v>
      </c>
      <c r="E20" s="3" t="s">
        <v>95</v>
      </c>
      <c r="F20" s="4" t="s">
        <v>40</v>
      </c>
      <c r="G20" s="100">
        <v>6</v>
      </c>
      <c r="H20" s="100"/>
      <c r="I20" s="6">
        <f t="shared" si="0"/>
        <v>6</v>
      </c>
      <c r="J20" s="100">
        <v>8</v>
      </c>
      <c r="K20" s="100"/>
      <c r="L20" s="6">
        <f t="shared" si="1"/>
        <v>8</v>
      </c>
      <c r="M20" s="100">
        <v>7</v>
      </c>
      <c r="N20" s="100"/>
      <c r="O20" s="6">
        <f t="shared" si="2"/>
        <v>7</v>
      </c>
      <c r="P20" s="100">
        <v>7</v>
      </c>
      <c r="Q20" s="100"/>
      <c r="R20" s="6">
        <f t="shared" si="3"/>
        <v>7</v>
      </c>
      <c r="S20" s="100">
        <v>7</v>
      </c>
      <c r="T20" s="100"/>
      <c r="U20" s="6">
        <f t="shared" si="4"/>
        <v>7</v>
      </c>
      <c r="V20" s="102">
        <v>7</v>
      </c>
      <c r="W20" s="102"/>
      <c r="X20" s="6">
        <f t="shared" si="5"/>
        <v>7</v>
      </c>
      <c r="Y20" s="102"/>
      <c r="Z20" s="102"/>
      <c r="AA20" s="6">
        <f t="shared" si="6"/>
        <v>0</v>
      </c>
      <c r="AB20" s="102">
        <v>6</v>
      </c>
      <c r="AC20" s="102"/>
      <c r="AD20" s="6">
        <f t="shared" si="7"/>
        <v>6</v>
      </c>
      <c r="AE20" s="21">
        <f t="shared" si="9"/>
        <v>6.67</v>
      </c>
      <c r="AF20" s="15" t="str">
        <f t="shared" si="8"/>
        <v>TB.Khá</v>
      </c>
    </row>
    <row r="21" spans="1:32" s="5" customFormat="1" ht="25.5" customHeight="1">
      <c r="A21" s="3">
        <v>19</v>
      </c>
      <c r="B21" s="12" t="s">
        <v>76</v>
      </c>
      <c r="C21" s="217" t="s">
        <v>94</v>
      </c>
      <c r="D21" s="3" t="s">
        <v>254</v>
      </c>
      <c r="E21" s="3" t="s">
        <v>96</v>
      </c>
      <c r="F21" s="4" t="s">
        <v>97</v>
      </c>
      <c r="G21" s="100">
        <v>5</v>
      </c>
      <c r="H21" s="100"/>
      <c r="I21" s="6">
        <f t="shared" si="0"/>
        <v>5</v>
      </c>
      <c r="J21" s="100">
        <v>7</v>
      </c>
      <c r="K21" s="100"/>
      <c r="L21" s="6">
        <f t="shared" si="1"/>
        <v>7</v>
      </c>
      <c r="M21" s="100">
        <v>6</v>
      </c>
      <c r="N21" s="100"/>
      <c r="O21" s="6">
        <f t="shared" si="2"/>
        <v>6</v>
      </c>
      <c r="P21" s="100">
        <v>7</v>
      </c>
      <c r="Q21" s="100"/>
      <c r="R21" s="6">
        <f t="shared" si="3"/>
        <v>7</v>
      </c>
      <c r="S21" s="100">
        <v>6</v>
      </c>
      <c r="T21" s="100"/>
      <c r="U21" s="6">
        <f t="shared" si="4"/>
        <v>6</v>
      </c>
      <c r="V21" s="102">
        <v>9</v>
      </c>
      <c r="W21" s="102"/>
      <c r="X21" s="6">
        <f t="shared" si="5"/>
        <v>9</v>
      </c>
      <c r="Y21" s="102"/>
      <c r="Z21" s="102"/>
      <c r="AA21" s="6">
        <f t="shared" si="6"/>
        <v>0</v>
      </c>
      <c r="AB21" s="102">
        <v>6</v>
      </c>
      <c r="AC21" s="102"/>
      <c r="AD21" s="6">
        <f t="shared" si="7"/>
        <v>6</v>
      </c>
      <c r="AE21" s="21">
        <f t="shared" si="9"/>
        <v>6.38</v>
      </c>
      <c r="AF21" s="15" t="str">
        <f t="shared" si="8"/>
        <v>TB.Khá</v>
      </c>
    </row>
    <row r="22" spans="1:32" s="5" customFormat="1" ht="25.5" customHeight="1">
      <c r="A22" s="1">
        <v>20</v>
      </c>
      <c r="B22" s="12" t="s">
        <v>98</v>
      </c>
      <c r="C22" s="217" t="s">
        <v>99</v>
      </c>
      <c r="D22" s="3" t="s">
        <v>255</v>
      </c>
      <c r="E22" s="3" t="s">
        <v>100</v>
      </c>
      <c r="F22" s="4" t="s">
        <v>3</v>
      </c>
      <c r="G22" s="100">
        <v>5</v>
      </c>
      <c r="H22" s="100"/>
      <c r="I22" s="6">
        <f t="shared" si="0"/>
        <v>5</v>
      </c>
      <c r="J22" s="100">
        <v>7</v>
      </c>
      <c r="K22" s="100"/>
      <c r="L22" s="6">
        <f t="shared" si="1"/>
        <v>7</v>
      </c>
      <c r="M22" s="100">
        <v>8</v>
      </c>
      <c r="N22" s="100"/>
      <c r="O22" s="6">
        <f t="shared" si="2"/>
        <v>8</v>
      </c>
      <c r="P22" s="100">
        <v>5</v>
      </c>
      <c r="Q22" s="100"/>
      <c r="R22" s="6">
        <f t="shared" si="3"/>
        <v>5</v>
      </c>
      <c r="S22" s="100">
        <v>7</v>
      </c>
      <c r="T22" s="100"/>
      <c r="U22" s="6">
        <f t="shared" si="4"/>
        <v>7</v>
      </c>
      <c r="V22" s="102">
        <v>7</v>
      </c>
      <c r="W22" s="102"/>
      <c r="X22" s="6">
        <f t="shared" si="5"/>
        <v>7</v>
      </c>
      <c r="Y22" s="102">
        <v>10</v>
      </c>
      <c r="Z22" s="102"/>
      <c r="AA22" s="6">
        <f t="shared" si="6"/>
        <v>10</v>
      </c>
      <c r="AB22" s="102">
        <v>6</v>
      </c>
      <c r="AC22" s="102"/>
      <c r="AD22" s="6">
        <f t="shared" si="7"/>
        <v>6</v>
      </c>
      <c r="AE22" s="21">
        <f t="shared" si="9"/>
        <v>6.63</v>
      </c>
      <c r="AF22" s="15" t="str">
        <f t="shared" si="8"/>
        <v>TB.Khá</v>
      </c>
    </row>
    <row r="23" spans="1:32" s="5" customFormat="1" ht="25.5" customHeight="1">
      <c r="A23" s="1">
        <v>21</v>
      </c>
      <c r="B23" s="12" t="s">
        <v>63</v>
      </c>
      <c r="C23" s="217" t="s">
        <v>99</v>
      </c>
      <c r="D23" s="3" t="s">
        <v>256</v>
      </c>
      <c r="E23" s="3" t="s">
        <v>101</v>
      </c>
      <c r="F23" s="4" t="s">
        <v>0</v>
      </c>
      <c r="G23" s="100">
        <v>8</v>
      </c>
      <c r="H23" s="100"/>
      <c r="I23" s="6">
        <f t="shared" si="0"/>
        <v>8</v>
      </c>
      <c r="J23" s="100">
        <v>8</v>
      </c>
      <c r="K23" s="100"/>
      <c r="L23" s="6">
        <f t="shared" si="1"/>
        <v>8</v>
      </c>
      <c r="M23" s="100">
        <v>7</v>
      </c>
      <c r="N23" s="100"/>
      <c r="O23" s="6">
        <f t="shared" si="2"/>
        <v>7</v>
      </c>
      <c r="P23" s="100">
        <v>7</v>
      </c>
      <c r="Q23" s="100"/>
      <c r="R23" s="6">
        <f t="shared" si="3"/>
        <v>7</v>
      </c>
      <c r="S23" s="100">
        <v>7</v>
      </c>
      <c r="T23" s="100"/>
      <c r="U23" s="6">
        <f t="shared" si="4"/>
        <v>7</v>
      </c>
      <c r="V23" s="102">
        <v>9</v>
      </c>
      <c r="W23" s="102"/>
      <c r="X23" s="6">
        <f t="shared" si="5"/>
        <v>9</v>
      </c>
      <c r="Y23" s="102">
        <v>5</v>
      </c>
      <c r="Z23" s="102"/>
      <c r="AA23" s="6">
        <f t="shared" si="6"/>
        <v>5</v>
      </c>
      <c r="AB23" s="102">
        <v>5</v>
      </c>
      <c r="AC23" s="102"/>
      <c r="AD23" s="6">
        <f t="shared" si="7"/>
        <v>5</v>
      </c>
      <c r="AE23" s="21">
        <f t="shared" si="9"/>
        <v>7.54</v>
      </c>
      <c r="AF23" s="15" t="str">
        <f t="shared" si="8"/>
        <v>Khá</v>
      </c>
    </row>
    <row r="24" spans="1:32" s="5" customFormat="1" ht="25.5" customHeight="1">
      <c r="A24" s="3">
        <v>22</v>
      </c>
      <c r="B24" s="12" t="s">
        <v>102</v>
      </c>
      <c r="C24" s="217" t="s">
        <v>103</v>
      </c>
      <c r="D24" s="3" t="s">
        <v>257</v>
      </c>
      <c r="E24" s="3" t="s">
        <v>20</v>
      </c>
      <c r="F24" s="4" t="s">
        <v>10</v>
      </c>
      <c r="G24" s="100">
        <v>7</v>
      </c>
      <c r="H24" s="100"/>
      <c r="I24" s="6">
        <f t="shared" si="0"/>
        <v>7</v>
      </c>
      <c r="J24" s="100">
        <v>7</v>
      </c>
      <c r="K24" s="100"/>
      <c r="L24" s="6">
        <f t="shared" si="1"/>
        <v>7</v>
      </c>
      <c r="M24" s="100">
        <v>7</v>
      </c>
      <c r="N24" s="100"/>
      <c r="O24" s="6">
        <f t="shared" si="2"/>
        <v>7</v>
      </c>
      <c r="P24" s="100">
        <v>8</v>
      </c>
      <c r="Q24" s="100"/>
      <c r="R24" s="6">
        <f t="shared" si="3"/>
        <v>8</v>
      </c>
      <c r="S24" s="100">
        <v>7</v>
      </c>
      <c r="T24" s="100"/>
      <c r="U24" s="6">
        <f t="shared" si="4"/>
        <v>7</v>
      </c>
      <c r="V24" s="102">
        <v>9</v>
      </c>
      <c r="W24" s="102"/>
      <c r="X24" s="6">
        <f t="shared" si="5"/>
        <v>9</v>
      </c>
      <c r="Y24" s="102"/>
      <c r="Z24" s="102"/>
      <c r="AA24" s="6">
        <f t="shared" si="6"/>
        <v>0</v>
      </c>
      <c r="AB24" s="102">
        <v>6</v>
      </c>
      <c r="AC24" s="102"/>
      <c r="AD24" s="6">
        <f t="shared" si="7"/>
        <v>6</v>
      </c>
      <c r="AE24" s="21">
        <f t="shared" si="9"/>
        <v>7.21</v>
      </c>
      <c r="AF24" s="15" t="str">
        <f t="shared" si="8"/>
        <v>Khá</v>
      </c>
    </row>
    <row r="25" spans="1:32" s="5" customFormat="1" ht="25.5" customHeight="1">
      <c r="A25" s="3">
        <v>23</v>
      </c>
      <c r="B25" s="12" t="s">
        <v>104</v>
      </c>
      <c r="C25" s="217" t="s">
        <v>105</v>
      </c>
      <c r="D25" s="3" t="s">
        <v>258</v>
      </c>
      <c r="E25" s="3" t="s">
        <v>106</v>
      </c>
      <c r="F25" s="4" t="s">
        <v>1</v>
      </c>
      <c r="G25" s="100">
        <v>6</v>
      </c>
      <c r="H25" s="100"/>
      <c r="I25" s="6">
        <f t="shared" si="0"/>
        <v>6</v>
      </c>
      <c r="J25" s="100">
        <v>7</v>
      </c>
      <c r="K25" s="100"/>
      <c r="L25" s="6">
        <f t="shared" si="1"/>
        <v>7</v>
      </c>
      <c r="M25" s="100">
        <v>7</v>
      </c>
      <c r="N25" s="100"/>
      <c r="O25" s="6">
        <f t="shared" si="2"/>
        <v>7</v>
      </c>
      <c r="P25" s="100">
        <v>7</v>
      </c>
      <c r="Q25" s="100"/>
      <c r="R25" s="6">
        <f t="shared" si="3"/>
        <v>7</v>
      </c>
      <c r="S25" s="100">
        <v>9</v>
      </c>
      <c r="T25" s="100"/>
      <c r="U25" s="6">
        <f t="shared" si="4"/>
        <v>9</v>
      </c>
      <c r="V25" s="102">
        <v>10</v>
      </c>
      <c r="W25" s="102"/>
      <c r="X25" s="6">
        <f t="shared" si="5"/>
        <v>10</v>
      </c>
      <c r="Y25" s="102"/>
      <c r="Z25" s="102"/>
      <c r="AA25" s="6">
        <f t="shared" si="6"/>
        <v>0</v>
      </c>
      <c r="AB25" s="102">
        <v>6</v>
      </c>
      <c r="AC25" s="102"/>
      <c r="AD25" s="6">
        <f t="shared" si="7"/>
        <v>6</v>
      </c>
      <c r="AE25" s="21">
        <f t="shared" si="9"/>
        <v>7.38</v>
      </c>
      <c r="AF25" s="15" t="str">
        <f t="shared" si="8"/>
        <v>Khá</v>
      </c>
    </row>
    <row r="26" spans="1:32" s="5" customFormat="1" ht="25.5" customHeight="1">
      <c r="A26" s="1">
        <v>24</v>
      </c>
      <c r="B26" s="12" t="s">
        <v>107</v>
      </c>
      <c r="C26" s="217" t="s">
        <v>108</v>
      </c>
      <c r="D26" s="3" t="s">
        <v>259</v>
      </c>
      <c r="E26" s="3" t="s">
        <v>34</v>
      </c>
      <c r="F26" s="4" t="s">
        <v>109</v>
      </c>
      <c r="G26" s="100">
        <v>7</v>
      </c>
      <c r="H26" s="100"/>
      <c r="I26" s="6">
        <f t="shared" si="0"/>
        <v>7</v>
      </c>
      <c r="J26" s="100">
        <v>6</v>
      </c>
      <c r="K26" s="100"/>
      <c r="L26" s="6">
        <f t="shared" si="1"/>
        <v>6</v>
      </c>
      <c r="M26" s="100">
        <v>5</v>
      </c>
      <c r="N26" s="100"/>
      <c r="O26" s="6">
        <f t="shared" si="2"/>
        <v>5</v>
      </c>
      <c r="P26" s="100">
        <v>7</v>
      </c>
      <c r="Q26" s="100"/>
      <c r="R26" s="6">
        <f t="shared" si="3"/>
        <v>7</v>
      </c>
      <c r="S26" s="100">
        <v>8</v>
      </c>
      <c r="T26" s="100"/>
      <c r="U26" s="6">
        <f t="shared" si="4"/>
        <v>8</v>
      </c>
      <c r="V26" s="102">
        <v>8</v>
      </c>
      <c r="W26" s="102"/>
      <c r="X26" s="6">
        <f t="shared" si="5"/>
        <v>8</v>
      </c>
      <c r="Y26" s="102"/>
      <c r="Z26" s="102"/>
      <c r="AA26" s="6">
        <f t="shared" si="6"/>
        <v>0</v>
      </c>
      <c r="AB26" s="102">
        <v>5</v>
      </c>
      <c r="AC26" s="102"/>
      <c r="AD26" s="6">
        <f t="shared" si="7"/>
        <v>5</v>
      </c>
      <c r="AE26" s="21">
        <f t="shared" si="9"/>
        <v>6.58</v>
      </c>
      <c r="AF26" s="15" t="str">
        <f t="shared" si="8"/>
        <v>TB.Khá</v>
      </c>
    </row>
    <row r="27" spans="1:32" s="5" customFormat="1" ht="25.5" customHeight="1">
      <c r="A27" s="1">
        <v>25</v>
      </c>
      <c r="B27" s="12" t="s">
        <v>110</v>
      </c>
      <c r="C27" s="217" t="s">
        <v>111</v>
      </c>
      <c r="D27" s="3" t="s">
        <v>260</v>
      </c>
      <c r="E27" s="3" t="s">
        <v>112</v>
      </c>
      <c r="F27" s="4" t="s">
        <v>109</v>
      </c>
      <c r="G27" s="100">
        <v>7</v>
      </c>
      <c r="H27" s="100"/>
      <c r="I27" s="6">
        <f t="shared" si="0"/>
        <v>7</v>
      </c>
      <c r="J27" s="100">
        <v>6</v>
      </c>
      <c r="K27" s="100"/>
      <c r="L27" s="6">
        <f t="shared" si="1"/>
        <v>6</v>
      </c>
      <c r="M27" s="100">
        <v>8</v>
      </c>
      <c r="N27" s="100"/>
      <c r="O27" s="6">
        <f t="shared" si="2"/>
        <v>8</v>
      </c>
      <c r="P27" s="100">
        <v>9</v>
      </c>
      <c r="Q27" s="100"/>
      <c r="R27" s="6">
        <f t="shared" si="3"/>
        <v>9</v>
      </c>
      <c r="S27" s="100">
        <v>9</v>
      </c>
      <c r="T27" s="100"/>
      <c r="U27" s="6">
        <f t="shared" si="4"/>
        <v>9</v>
      </c>
      <c r="V27" s="102">
        <v>9</v>
      </c>
      <c r="W27" s="102"/>
      <c r="X27" s="6">
        <f t="shared" si="5"/>
        <v>9</v>
      </c>
      <c r="Y27" s="102">
        <v>10</v>
      </c>
      <c r="Z27" s="102"/>
      <c r="AA27" s="6">
        <f t="shared" si="6"/>
        <v>10</v>
      </c>
      <c r="AB27" s="102">
        <v>6</v>
      </c>
      <c r="AC27" s="102"/>
      <c r="AD27" s="6">
        <f t="shared" si="7"/>
        <v>6</v>
      </c>
      <c r="AE27" s="21">
        <f t="shared" si="9"/>
        <v>8.17</v>
      </c>
      <c r="AF27" s="15" t="str">
        <f t="shared" si="8"/>
        <v>Giỏi</v>
      </c>
    </row>
    <row r="28" spans="1:32" s="5" customFormat="1" ht="25.5" customHeight="1">
      <c r="A28" s="3">
        <v>26</v>
      </c>
      <c r="B28" s="12" t="s">
        <v>113</v>
      </c>
      <c r="C28" s="217" t="s">
        <v>114</v>
      </c>
      <c r="D28" s="3" t="s">
        <v>261</v>
      </c>
      <c r="E28" s="3" t="s">
        <v>115</v>
      </c>
      <c r="F28" s="4" t="s">
        <v>3</v>
      </c>
      <c r="G28" s="100">
        <v>6</v>
      </c>
      <c r="H28" s="100"/>
      <c r="I28" s="6">
        <f t="shared" si="0"/>
        <v>6</v>
      </c>
      <c r="J28" s="100">
        <v>6</v>
      </c>
      <c r="K28" s="100"/>
      <c r="L28" s="6">
        <f t="shared" si="1"/>
        <v>6</v>
      </c>
      <c r="M28" s="100">
        <v>6</v>
      </c>
      <c r="N28" s="100"/>
      <c r="O28" s="6">
        <f t="shared" si="2"/>
        <v>6</v>
      </c>
      <c r="P28" s="100">
        <v>7</v>
      </c>
      <c r="Q28" s="100"/>
      <c r="R28" s="6">
        <f t="shared" si="3"/>
        <v>7</v>
      </c>
      <c r="S28" s="100">
        <v>8</v>
      </c>
      <c r="T28" s="100"/>
      <c r="U28" s="6">
        <f t="shared" si="4"/>
        <v>8</v>
      </c>
      <c r="V28" s="102">
        <v>7</v>
      </c>
      <c r="W28" s="102"/>
      <c r="X28" s="6">
        <f t="shared" si="5"/>
        <v>7</v>
      </c>
      <c r="Y28" s="102"/>
      <c r="Z28" s="102"/>
      <c r="AA28" s="6">
        <f t="shared" si="6"/>
        <v>0</v>
      </c>
      <c r="AB28" s="102">
        <v>5</v>
      </c>
      <c r="AC28" s="102"/>
      <c r="AD28" s="6">
        <f t="shared" si="7"/>
        <v>5</v>
      </c>
      <c r="AE28" s="21">
        <f t="shared" si="9"/>
        <v>6.42</v>
      </c>
      <c r="AF28" s="15" t="str">
        <f t="shared" si="8"/>
        <v>TB.Khá</v>
      </c>
    </row>
    <row r="29" spans="1:32" s="5" customFormat="1" ht="25.5" customHeight="1">
      <c r="A29" s="3">
        <v>27</v>
      </c>
      <c r="B29" s="12" t="s">
        <v>116</v>
      </c>
      <c r="C29" s="217" t="s">
        <v>30</v>
      </c>
      <c r="D29" s="3" t="s">
        <v>262</v>
      </c>
      <c r="E29" s="3" t="s">
        <v>117</v>
      </c>
      <c r="F29" s="4" t="s">
        <v>2</v>
      </c>
      <c r="G29" s="100">
        <v>7</v>
      </c>
      <c r="H29" s="100"/>
      <c r="I29" s="6">
        <f t="shared" si="0"/>
        <v>7</v>
      </c>
      <c r="J29" s="100">
        <v>6</v>
      </c>
      <c r="K29" s="100"/>
      <c r="L29" s="6">
        <f t="shared" si="1"/>
        <v>6</v>
      </c>
      <c r="M29" s="100">
        <v>7</v>
      </c>
      <c r="N29" s="100"/>
      <c r="O29" s="6">
        <f t="shared" si="2"/>
        <v>7</v>
      </c>
      <c r="P29" s="100">
        <v>8</v>
      </c>
      <c r="Q29" s="100"/>
      <c r="R29" s="6">
        <f t="shared" si="3"/>
        <v>8</v>
      </c>
      <c r="S29" s="100">
        <v>8</v>
      </c>
      <c r="T29" s="100"/>
      <c r="U29" s="6">
        <f t="shared" si="4"/>
        <v>8</v>
      </c>
      <c r="V29" s="102">
        <v>8</v>
      </c>
      <c r="W29" s="102"/>
      <c r="X29" s="6">
        <f t="shared" si="5"/>
        <v>8</v>
      </c>
      <c r="Y29" s="102"/>
      <c r="Z29" s="102"/>
      <c r="AA29" s="6">
        <f t="shared" si="6"/>
        <v>0</v>
      </c>
      <c r="AB29" s="102">
        <v>6</v>
      </c>
      <c r="AC29" s="102"/>
      <c r="AD29" s="6">
        <f t="shared" si="7"/>
        <v>6</v>
      </c>
      <c r="AE29" s="21">
        <f t="shared" si="9"/>
        <v>7.08</v>
      </c>
      <c r="AF29" s="15" t="str">
        <f t="shared" si="8"/>
        <v>Khá</v>
      </c>
    </row>
    <row r="30" spans="1:32" s="5" customFormat="1" ht="25.5" customHeight="1">
      <c r="A30" s="1">
        <v>28</v>
      </c>
      <c r="B30" s="12" t="s">
        <v>118</v>
      </c>
      <c r="C30" s="217" t="s">
        <v>30</v>
      </c>
      <c r="D30" s="3" t="s">
        <v>263</v>
      </c>
      <c r="E30" s="3" t="s">
        <v>119</v>
      </c>
      <c r="F30" s="4" t="s">
        <v>28</v>
      </c>
      <c r="G30" s="100">
        <v>6</v>
      </c>
      <c r="H30" s="100"/>
      <c r="I30" s="6">
        <f t="shared" si="0"/>
        <v>6</v>
      </c>
      <c r="J30" s="100">
        <v>6</v>
      </c>
      <c r="K30" s="100"/>
      <c r="L30" s="6">
        <f t="shared" si="1"/>
        <v>6</v>
      </c>
      <c r="M30" s="100">
        <v>7</v>
      </c>
      <c r="N30" s="100"/>
      <c r="O30" s="6">
        <f t="shared" si="2"/>
        <v>7</v>
      </c>
      <c r="P30" s="100">
        <v>6</v>
      </c>
      <c r="Q30" s="100"/>
      <c r="R30" s="6">
        <f t="shared" si="3"/>
        <v>6</v>
      </c>
      <c r="S30" s="100">
        <v>6</v>
      </c>
      <c r="T30" s="100"/>
      <c r="U30" s="6">
        <f t="shared" si="4"/>
        <v>6</v>
      </c>
      <c r="V30" s="102">
        <v>6</v>
      </c>
      <c r="W30" s="102"/>
      <c r="X30" s="6">
        <f t="shared" si="5"/>
        <v>6</v>
      </c>
      <c r="Y30" s="102"/>
      <c r="Z30" s="102"/>
      <c r="AA30" s="6">
        <f t="shared" si="6"/>
        <v>0</v>
      </c>
      <c r="AB30" s="102">
        <v>6</v>
      </c>
      <c r="AC30" s="102"/>
      <c r="AD30" s="6">
        <f t="shared" si="7"/>
        <v>6</v>
      </c>
      <c r="AE30" s="21">
        <f t="shared" si="9"/>
        <v>5.92</v>
      </c>
      <c r="AF30" s="15" t="str">
        <f t="shared" si="8"/>
        <v>Trung Bình</v>
      </c>
    </row>
    <row r="31" spans="1:32" s="5" customFormat="1" ht="25.5" customHeight="1">
      <c r="A31" s="1">
        <v>29</v>
      </c>
      <c r="B31" s="12" t="s">
        <v>120</v>
      </c>
      <c r="C31" s="217" t="s">
        <v>121</v>
      </c>
      <c r="D31" s="3" t="s">
        <v>264</v>
      </c>
      <c r="E31" s="3" t="s">
        <v>122</v>
      </c>
      <c r="F31" s="4" t="s">
        <v>32</v>
      </c>
      <c r="G31" s="102">
        <v>7</v>
      </c>
      <c r="H31" s="102"/>
      <c r="I31" s="6">
        <f t="shared" si="0"/>
        <v>7</v>
      </c>
      <c r="J31" s="102">
        <v>7</v>
      </c>
      <c r="K31" s="102"/>
      <c r="L31" s="6">
        <f t="shared" si="1"/>
        <v>7</v>
      </c>
      <c r="M31" s="102">
        <v>7</v>
      </c>
      <c r="N31" s="102"/>
      <c r="O31" s="6">
        <f t="shared" si="2"/>
        <v>7</v>
      </c>
      <c r="P31" s="102">
        <v>7</v>
      </c>
      <c r="Q31" s="102"/>
      <c r="R31" s="6">
        <f t="shared" si="3"/>
        <v>7</v>
      </c>
      <c r="S31" s="102">
        <v>8</v>
      </c>
      <c r="T31" s="102"/>
      <c r="U31" s="6">
        <f t="shared" si="4"/>
        <v>8</v>
      </c>
      <c r="V31" s="102">
        <v>9</v>
      </c>
      <c r="W31" s="102"/>
      <c r="X31" s="6">
        <f t="shared" si="5"/>
        <v>9</v>
      </c>
      <c r="Y31" s="102"/>
      <c r="Z31" s="102"/>
      <c r="AA31" s="6">
        <f t="shared" si="6"/>
        <v>0</v>
      </c>
      <c r="AB31" s="102">
        <v>6</v>
      </c>
      <c r="AC31" s="102"/>
      <c r="AD31" s="6">
        <f t="shared" si="7"/>
        <v>6</v>
      </c>
      <c r="AE31" s="21">
        <f t="shared" si="9"/>
        <v>7.21</v>
      </c>
      <c r="AF31" s="15" t="str">
        <f t="shared" si="8"/>
        <v>Khá</v>
      </c>
    </row>
    <row r="32" spans="1:32" s="5" customFormat="1" ht="25.5" customHeight="1">
      <c r="A32" s="3">
        <v>30</v>
      </c>
      <c r="B32" s="12" t="s">
        <v>123</v>
      </c>
      <c r="C32" s="217" t="s">
        <v>31</v>
      </c>
      <c r="D32" s="3" t="s">
        <v>265</v>
      </c>
      <c r="E32" s="3" t="s">
        <v>124</v>
      </c>
      <c r="F32" s="4" t="s">
        <v>125</v>
      </c>
      <c r="G32" s="102">
        <v>4</v>
      </c>
      <c r="H32" s="122">
        <v>5</v>
      </c>
      <c r="I32" s="6">
        <f t="shared" si="0"/>
        <v>5</v>
      </c>
      <c r="J32" s="102">
        <v>6</v>
      </c>
      <c r="K32" s="102"/>
      <c r="L32" s="6">
        <f t="shared" si="1"/>
        <v>6</v>
      </c>
      <c r="M32" s="102">
        <v>4</v>
      </c>
      <c r="N32" s="122">
        <v>4</v>
      </c>
      <c r="O32" s="6">
        <f t="shared" si="2"/>
        <v>4</v>
      </c>
      <c r="P32" s="102">
        <v>6</v>
      </c>
      <c r="Q32" s="102"/>
      <c r="R32" s="6">
        <f t="shared" si="3"/>
        <v>6</v>
      </c>
      <c r="S32" s="102">
        <v>7</v>
      </c>
      <c r="T32" s="102"/>
      <c r="U32" s="6">
        <f t="shared" si="4"/>
        <v>7</v>
      </c>
      <c r="V32" s="102">
        <v>7</v>
      </c>
      <c r="W32" s="102"/>
      <c r="X32" s="6">
        <f t="shared" si="5"/>
        <v>7</v>
      </c>
      <c r="Y32" s="102"/>
      <c r="Z32" s="102"/>
      <c r="AA32" s="6">
        <f t="shared" si="6"/>
        <v>0</v>
      </c>
      <c r="AB32" s="102">
        <v>6</v>
      </c>
      <c r="AC32" s="102"/>
      <c r="AD32" s="6">
        <f t="shared" si="7"/>
        <v>6</v>
      </c>
      <c r="AE32" s="21">
        <f t="shared" si="9"/>
        <v>5.58</v>
      </c>
      <c r="AF32" s="15" t="str">
        <f t="shared" si="8"/>
        <v>Trung Bình</v>
      </c>
    </row>
    <row r="33" spans="1:32" s="5" customFormat="1" ht="25.5" customHeight="1">
      <c r="A33" s="3">
        <v>31</v>
      </c>
      <c r="B33" s="12" t="s">
        <v>126</v>
      </c>
      <c r="C33" s="217" t="s">
        <v>33</v>
      </c>
      <c r="D33" s="3" t="s">
        <v>266</v>
      </c>
      <c r="E33" s="3" t="s">
        <v>127</v>
      </c>
      <c r="F33" s="4" t="s">
        <v>109</v>
      </c>
      <c r="G33" s="102">
        <v>6</v>
      </c>
      <c r="H33" s="102"/>
      <c r="I33" s="6">
        <f t="shared" si="0"/>
        <v>6</v>
      </c>
      <c r="J33" s="102">
        <v>8</v>
      </c>
      <c r="K33" s="102"/>
      <c r="L33" s="6">
        <f t="shared" si="1"/>
        <v>8</v>
      </c>
      <c r="M33" s="102">
        <v>6</v>
      </c>
      <c r="N33" s="102"/>
      <c r="O33" s="6">
        <f t="shared" si="2"/>
        <v>6</v>
      </c>
      <c r="P33" s="102">
        <v>5</v>
      </c>
      <c r="Q33" s="102"/>
      <c r="R33" s="6">
        <f t="shared" si="3"/>
        <v>5</v>
      </c>
      <c r="S33" s="102">
        <v>7</v>
      </c>
      <c r="T33" s="102"/>
      <c r="U33" s="6">
        <f t="shared" si="4"/>
        <v>7</v>
      </c>
      <c r="V33" s="102">
        <v>6</v>
      </c>
      <c r="W33" s="102"/>
      <c r="X33" s="6">
        <f t="shared" si="5"/>
        <v>6</v>
      </c>
      <c r="Y33" s="102"/>
      <c r="Z33" s="102"/>
      <c r="AA33" s="6">
        <f t="shared" si="6"/>
        <v>0</v>
      </c>
      <c r="AB33" s="102">
        <v>6</v>
      </c>
      <c r="AC33" s="102"/>
      <c r="AD33" s="6">
        <f t="shared" si="7"/>
        <v>6</v>
      </c>
      <c r="AE33" s="21">
        <f t="shared" si="9"/>
        <v>6</v>
      </c>
      <c r="AF33" s="15" t="str">
        <f t="shared" si="8"/>
        <v>TB.Khá</v>
      </c>
    </row>
    <row r="34" spans="1:32" s="5" customFormat="1" ht="25.5" customHeight="1">
      <c r="A34" s="1">
        <v>32</v>
      </c>
      <c r="B34" s="12" t="s">
        <v>128</v>
      </c>
      <c r="C34" s="217" t="s">
        <v>33</v>
      </c>
      <c r="D34" s="3" t="s">
        <v>267</v>
      </c>
      <c r="E34" s="3" t="s">
        <v>129</v>
      </c>
      <c r="F34" s="4" t="s">
        <v>40</v>
      </c>
      <c r="G34" s="102">
        <v>5</v>
      </c>
      <c r="H34" s="102"/>
      <c r="I34" s="6">
        <f t="shared" si="0"/>
        <v>5</v>
      </c>
      <c r="J34" s="102">
        <v>7</v>
      </c>
      <c r="K34" s="102"/>
      <c r="L34" s="6">
        <f t="shared" si="1"/>
        <v>7</v>
      </c>
      <c r="M34" s="102">
        <v>6</v>
      </c>
      <c r="N34" s="102"/>
      <c r="O34" s="6">
        <f t="shared" si="2"/>
        <v>6</v>
      </c>
      <c r="P34" s="102">
        <v>6</v>
      </c>
      <c r="Q34" s="102"/>
      <c r="R34" s="6">
        <f t="shared" si="3"/>
        <v>6</v>
      </c>
      <c r="S34" s="102">
        <v>6</v>
      </c>
      <c r="T34" s="102"/>
      <c r="U34" s="6">
        <f t="shared" si="4"/>
        <v>6</v>
      </c>
      <c r="V34" s="102">
        <v>7</v>
      </c>
      <c r="W34" s="102"/>
      <c r="X34" s="6">
        <f t="shared" si="5"/>
        <v>7</v>
      </c>
      <c r="Y34" s="102"/>
      <c r="Z34" s="102"/>
      <c r="AA34" s="6">
        <f t="shared" si="6"/>
        <v>0</v>
      </c>
      <c r="AB34" s="102">
        <v>8</v>
      </c>
      <c r="AC34" s="102"/>
      <c r="AD34" s="6">
        <f t="shared" si="7"/>
        <v>8</v>
      </c>
      <c r="AE34" s="21">
        <f t="shared" si="9"/>
        <v>5.88</v>
      </c>
      <c r="AF34" s="15" t="str">
        <f t="shared" si="8"/>
        <v>Trung Bình</v>
      </c>
    </row>
    <row r="35" spans="1:32" s="5" customFormat="1" ht="25.5" customHeight="1">
      <c r="A35" s="1">
        <v>33</v>
      </c>
      <c r="B35" s="12" t="s">
        <v>130</v>
      </c>
      <c r="C35" s="217" t="s">
        <v>131</v>
      </c>
      <c r="D35" s="3" t="s">
        <v>268</v>
      </c>
      <c r="E35" s="3" t="s">
        <v>132</v>
      </c>
      <c r="F35" s="4" t="s">
        <v>109</v>
      </c>
      <c r="G35" s="102">
        <v>5</v>
      </c>
      <c r="H35" s="102"/>
      <c r="I35" s="6">
        <f aca="true" t="shared" si="10" ref="I35:I66">IF(H35="",G35,IF(G35&gt;=5,H35,MAX(G35,H35)))</f>
        <v>5</v>
      </c>
      <c r="J35" s="102">
        <v>6</v>
      </c>
      <c r="K35" s="102"/>
      <c r="L35" s="6">
        <f aca="true" t="shared" si="11" ref="L35:L66">IF(K35="",J35,IF(J35&gt;=5,K35,MAX(J35,K35)))</f>
        <v>6</v>
      </c>
      <c r="M35" s="102">
        <v>7</v>
      </c>
      <c r="N35" s="102"/>
      <c r="O35" s="6">
        <f aca="true" t="shared" si="12" ref="O35:O66">IF(N35="",M35,IF(M35&gt;=5,N35,MAX(M35,N35)))</f>
        <v>7</v>
      </c>
      <c r="P35" s="102">
        <v>8</v>
      </c>
      <c r="Q35" s="102"/>
      <c r="R35" s="6">
        <f aca="true" t="shared" si="13" ref="R35:R66">IF(Q35="",P35,IF(P35&gt;=5,Q35,MAX(P35,Q35)))</f>
        <v>8</v>
      </c>
      <c r="S35" s="102">
        <v>7</v>
      </c>
      <c r="T35" s="102"/>
      <c r="U35" s="6">
        <f aca="true" t="shared" si="14" ref="U35:U66">IF(T35="",S35,IF(S35&gt;=5,T35,MAX(S35,T35)))</f>
        <v>7</v>
      </c>
      <c r="V35" s="102">
        <v>7</v>
      </c>
      <c r="W35" s="102"/>
      <c r="X35" s="6">
        <f aca="true" t="shared" si="15" ref="X35:X66">IF(W35="",V35,IF(V35&gt;=5,W35,MAX(V35,W35)))</f>
        <v>7</v>
      </c>
      <c r="Y35" s="102"/>
      <c r="Z35" s="102"/>
      <c r="AA35" s="6">
        <f aca="true" t="shared" si="16" ref="AA35:AA66">IF(Z35="",Y35,IF(Y35&gt;=5,Z35,MAX(Y35,Z35)))</f>
        <v>0</v>
      </c>
      <c r="AB35" s="102">
        <v>6</v>
      </c>
      <c r="AC35" s="102"/>
      <c r="AD35" s="6">
        <f aca="true" t="shared" si="17" ref="AD35:AD66">IF(AC35="",AB35,IF(AB35&gt;=5,AC35,MAX(AB35,AC35)))</f>
        <v>6</v>
      </c>
      <c r="AE35" s="21">
        <f t="shared" si="9"/>
        <v>6.42</v>
      </c>
      <c r="AF35" s="15" t="str">
        <f aca="true" t="shared" si="18" ref="AF35:AF71">IF(AE35&gt;=9,"Xuất Sắc",IF(AE35&gt;=8,"Giỏi",IF(AE35&gt;=7,"Khá",IF(AE35&gt;=6,"TB.Khá",IF(AE35&gt;=5,"Trung Bình",IF(AE35&gt;=4,"Yếu","Kém"))))))</f>
        <v>TB.Khá</v>
      </c>
    </row>
    <row r="36" spans="1:32" s="5" customFormat="1" ht="25.5" customHeight="1">
      <c r="A36" s="3">
        <v>34</v>
      </c>
      <c r="B36" s="12" t="s">
        <v>133</v>
      </c>
      <c r="C36" s="217" t="s">
        <v>36</v>
      </c>
      <c r="D36" s="3" t="s">
        <v>269</v>
      </c>
      <c r="E36" s="3" t="s">
        <v>134</v>
      </c>
      <c r="F36" s="4" t="s">
        <v>109</v>
      </c>
      <c r="G36" s="102">
        <v>8</v>
      </c>
      <c r="H36" s="102"/>
      <c r="I36" s="6">
        <f t="shared" si="10"/>
        <v>8</v>
      </c>
      <c r="J36" s="102">
        <v>7</v>
      </c>
      <c r="K36" s="102"/>
      <c r="L36" s="6">
        <f t="shared" si="11"/>
        <v>7</v>
      </c>
      <c r="M36" s="102">
        <v>7</v>
      </c>
      <c r="N36" s="102"/>
      <c r="O36" s="6">
        <f t="shared" si="12"/>
        <v>7</v>
      </c>
      <c r="P36" s="102">
        <v>7</v>
      </c>
      <c r="Q36" s="102"/>
      <c r="R36" s="6">
        <f t="shared" si="13"/>
        <v>7</v>
      </c>
      <c r="S36" s="102">
        <v>9</v>
      </c>
      <c r="T36" s="102"/>
      <c r="U36" s="6">
        <f t="shared" si="14"/>
        <v>9</v>
      </c>
      <c r="V36" s="102">
        <v>9</v>
      </c>
      <c r="W36" s="102"/>
      <c r="X36" s="6">
        <f t="shared" si="15"/>
        <v>9</v>
      </c>
      <c r="Y36" s="102"/>
      <c r="Z36" s="102"/>
      <c r="AA36" s="6">
        <f t="shared" si="16"/>
        <v>0</v>
      </c>
      <c r="AB36" s="102">
        <v>6</v>
      </c>
      <c r="AC36" s="102"/>
      <c r="AD36" s="6">
        <f t="shared" si="17"/>
        <v>6</v>
      </c>
      <c r="AE36" s="21">
        <f t="shared" si="9"/>
        <v>7.54</v>
      </c>
      <c r="AF36" s="15" t="str">
        <f t="shared" si="18"/>
        <v>Khá</v>
      </c>
    </row>
    <row r="37" spans="1:32" s="5" customFormat="1" ht="25.5" customHeight="1">
      <c r="A37" s="3">
        <v>35</v>
      </c>
      <c r="B37" s="12" t="s">
        <v>135</v>
      </c>
      <c r="C37" s="217" t="s">
        <v>37</v>
      </c>
      <c r="D37" s="3" t="s">
        <v>270</v>
      </c>
      <c r="E37" s="3" t="s">
        <v>136</v>
      </c>
      <c r="F37" s="4" t="s">
        <v>109</v>
      </c>
      <c r="G37" s="102">
        <v>7</v>
      </c>
      <c r="H37" s="102"/>
      <c r="I37" s="6">
        <f t="shared" si="10"/>
        <v>7</v>
      </c>
      <c r="J37" s="102">
        <v>7</v>
      </c>
      <c r="K37" s="102"/>
      <c r="L37" s="6">
        <f t="shared" si="11"/>
        <v>7</v>
      </c>
      <c r="M37" s="102">
        <v>7</v>
      </c>
      <c r="N37" s="102"/>
      <c r="O37" s="6">
        <f t="shared" si="12"/>
        <v>7</v>
      </c>
      <c r="P37" s="102">
        <v>7</v>
      </c>
      <c r="Q37" s="102"/>
      <c r="R37" s="6">
        <f t="shared" si="13"/>
        <v>7</v>
      </c>
      <c r="S37" s="102">
        <v>8</v>
      </c>
      <c r="T37" s="102"/>
      <c r="U37" s="6">
        <f t="shared" si="14"/>
        <v>8</v>
      </c>
      <c r="V37" s="102">
        <v>7</v>
      </c>
      <c r="W37" s="102"/>
      <c r="X37" s="6">
        <f t="shared" si="15"/>
        <v>7</v>
      </c>
      <c r="Y37" s="102">
        <v>10</v>
      </c>
      <c r="Z37" s="102"/>
      <c r="AA37" s="6">
        <f t="shared" si="16"/>
        <v>10</v>
      </c>
      <c r="AB37" s="102">
        <v>8</v>
      </c>
      <c r="AC37" s="102"/>
      <c r="AD37" s="6">
        <f t="shared" si="17"/>
        <v>8</v>
      </c>
      <c r="AE37" s="21">
        <f t="shared" si="9"/>
        <v>7.29</v>
      </c>
      <c r="AF37" s="15" t="str">
        <f t="shared" si="18"/>
        <v>Khá</v>
      </c>
    </row>
    <row r="38" spans="1:32" s="5" customFormat="1" ht="25.5" customHeight="1">
      <c r="A38" s="1">
        <v>36</v>
      </c>
      <c r="B38" s="12" t="s">
        <v>48</v>
      </c>
      <c r="C38" s="217" t="s">
        <v>37</v>
      </c>
      <c r="D38" s="3" t="s">
        <v>271</v>
      </c>
      <c r="E38" s="3" t="s">
        <v>137</v>
      </c>
      <c r="F38" s="4" t="s">
        <v>9</v>
      </c>
      <c r="G38" s="102">
        <v>7</v>
      </c>
      <c r="H38" s="102"/>
      <c r="I38" s="6">
        <f t="shared" si="10"/>
        <v>7</v>
      </c>
      <c r="J38" s="102">
        <v>7</v>
      </c>
      <c r="K38" s="102"/>
      <c r="L38" s="6">
        <f t="shared" si="11"/>
        <v>7</v>
      </c>
      <c r="M38" s="102">
        <v>10</v>
      </c>
      <c r="N38" s="102"/>
      <c r="O38" s="6">
        <f t="shared" si="12"/>
        <v>10</v>
      </c>
      <c r="P38" s="102">
        <v>9</v>
      </c>
      <c r="Q38" s="102"/>
      <c r="R38" s="6">
        <f t="shared" si="13"/>
        <v>9</v>
      </c>
      <c r="S38" s="102">
        <v>7</v>
      </c>
      <c r="T38" s="102"/>
      <c r="U38" s="6">
        <f t="shared" si="14"/>
        <v>7</v>
      </c>
      <c r="V38" s="102">
        <v>9</v>
      </c>
      <c r="W38" s="102"/>
      <c r="X38" s="6">
        <f t="shared" si="15"/>
        <v>9</v>
      </c>
      <c r="Y38" s="102"/>
      <c r="Z38" s="102"/>
      <c r="AA38" s="6">
        <f t="shared" si="16"/>
        <v>0</v>
      </c>
      <c r="AB38" s="102">
        <v>8</v>
      </c>
      <c r="AC38" s="102"/>
      <c r="AD38" s="6">
        <f t="shared" si="17"/>
        <v>8</v>
      </c>
      <c r="AE38" s="21">
        <f t="shared" si="9"/>
        <v>7.88</v>
      </c>
      <c r="AF38" s="15" t="str">
        <f t="shared" si="18"/>
        <v>Khá</v>
      </c>
    </row>
    <row r="39" spans="1:32" s="5" customFormat="1" ht="25.5" customHeight="1">
      <c r="A39" s="1">
        <v>37</v>
      </c>
      <c r="B39" s="12" t="s">
        <v>138</v>
      </c>
      <c r="C39" s="217" t="s">
        <v>139</v>
      </c>
      <c r="D39" s="3" t="s">
        <v>272</v>
      </c>
      <c r="E39" s="3" t="s">
        <v>140</v>
      </c>
      <c r="F39" s="4" t="s">
        <v>10</v>
      </c>
      <c r="G39" s="102">
        <v>7</v>
      </c>
      <c r="H39" s="102"/>
      <c r="I39" s="6">
        <f t="shared" si="10"/>
        <v>7</v>
      </c>
      <c r="J39" s="102">
        <v>7</v>
      </c>
      <c r="K39" s="102"/>
      <c r="L39" s="6">
        <f t="shared" si="11"/>
        <v>7</v>
      </c>
      <c r="M39" s="102">
        <v>6</v>
      </c>
      <c r="N39" s="102"/>
      <c r="O39" s="6">
        <f t="shared" si="12"/>
        <v>6</v>
      </c>
      <c r="P39" s="102">
        <v>5</v>
      </c>
      <c r="Q39" s="102"/>
      <c r="R39" s="6">
        <f t="shared" si="13"/>
        <v>5</v>
      </c>
      <c r="S39" s="102">
        <v>8</v>
      </c>
      <c r="T39" s="102"/>
      <c r="U39" s="6">
        <f t="shared" si="14"/>
        <v>8</v>
      </c>
      <c r="V39" s="102">
        <v>9</v>
      </c>
      <c r="W39" s="102"/>
      <c r="X39" s="6">
        <f t="shared" si="15"/>
        <v>9</v>
      </c>
      <c r="Y39" s="102"/>
      <c r="Z39" s="102"/>
      <c r="AA39" s="6">
        <f t="shared" si="16"/>
        <v>0</v>
      </c>
      <c r="AB39" s="102">
        <v>4</v>
      </c>
      <c r="AC39" s="102"/>
      <c r="AD39" s="6">
        <f t="shared" si="17"/>
        <v>4</v>
      </c>
      <c r="AE39" s="21">
        <f t="shared" si="9"/>
        <v>6.71</v>
      </c>
      <c r="AF39" s="15" t="str">
        <f t="shared" si="18"/>
        <v>TB.Khá</v>
      </c>
    </row>
    <row r="40" spans="1:32" s="5" customFormat="1" ht="25.5" customHeight="1">
      <c r="A40" s="3">
        <v>38</v>
      </c>
      <c r="B40" s="12" t="s">
        <v>141</v>
      </c>
      <c r="C40" s="217" t="s">
        <v>142</v>
      </c>
      <c r="D40" s="3" t="s">
        <v>273</v>
      </c>
      <c r="E40" s="3" t="s">
        <v>143</v>
      </c>
      <c r="F40" s="4" t="s">
        <v>2</v>
      </c>
      <c r="G40" s="102">
        <v>6</v>
      </c>
      <c r="H40" s="102"/>
      <c r="I40" s="6">
        <f t="shared" si="10"/>
        <v>6</v>
      </c>
      <c r="J40" s="102">
        <v>6</v>
      </c>
      <c r="K40" s="102"/>
      <c r="L40" s="6">
        <f t="shared" si="11"/>
        <v>6</v>
      </c>
      <c r="M40" s="102">
        <v>6</v>
      </c>
      <c r="N40" s="102"/>
      <c r="O40" s="6">
        <f t="shared" si="12"/>
        <v>6</v>
      </c>
      <c r="P40" s="102">
        <v>7</v>
      </c>
      <c r="Q40" s="102"/>
      <c r="R40" s="6">
        <f t="shared" si="13"/>
        <v>7</v>
      </c>
      <c r="S40" s="102">
        <v>7</v>
      </c>
      <c r="T40" s="102"/>
      <c r="U40" s="6">
        <f t="shared" si="14"/>
        <v>7</v>
      </c>
      <c r="V40" s="102">
        <v>7</v>
      </c>
      <c r="W40" s="102"/>
      <c r="X40" s="6">
        <f t="shared" si="15"/>
        <v>7</v>
      </c>
      <c r="Y40" s="102"/>
      <c r="Z40" s="102"/>
      <c r="AA40" s="6">
        <f t="shared" si="16"/>
        <v>0</v>
      </c>
      <c r="AB40" s="102">
        <v>6</v>
      </c>
      <c r="AC40" s="102"/>
      <c r="AD40" s="6">
        <f t="shared" si="17"/>
        <v>6</v>
      </c>
      <c r="AE40" s="21">
        <f t="shared" si="9"/>
        <v>6.25</v>
      </c>
      <c r="AF40" s="15" t="str">
        <f t="shared" si="18"/>
        <v>TB.Khá</v>
      </c>
    </row>
    <row r="41" spans="1:32" s="5" customFormat="1" ht="25.5" customHeight="1">
      <c r="A41" s="3">
        <v>39</v>
      </c>
      <c r="B41" s="12" t="s">
        <v>144</v>
      </c>
      <c r="C41" s="217" t="s">
        <v>142</v>
      </c>
      <c r="D41" s="3" t="s">
        <v>274</v>
      </c>
      <c r="E41" s="3" t="s">
        <v>145</v>
      </c>
      <c r="F41" s="4" t="s">
        <v>32</v>
      </c>
      <c r="G41" s="102">
        <v>7</v>
      </c>
      <c r="H41" s="102"/>
      <c r="I41" s="6">
        <f t="shared" si="10"/>
        <v>7</v>
      </c>
      <c r="J41" s="102">
        <v>7</v>
      </c>
      <c r="K41" s="102"/>
      <c r="L41" s="6">
        <f t="shared" si="11"/>
        <v>7</v>
      </c>
      <c r="M41" s="102">
        <v>7</v>
      </c>
      <c r="N41" s="102"/>
      <c r="O41" s="6">
        <f t="shared" si="12"/>
        <v>7</v>
      </c>
      <c r="P41" s="102">
        <v>7</v>
      </c>
      <c r="Q41" s="102"/>
      <c r="R41" s="6">
        <f t="shared" si="13"/>
        <v>7</v>
      </c>
      <c r="S41" s="102">
        <v>7</v>
      </c>
      <c r="T41" s="102"/>
      <c r="U41" s="6">
        <f t="shared" si="14"/>
        <v>7</v>
      </c>
      <c r="V41" s="102">
        <v>7</v>
      </c>
      <c r="W41" s="102"/>
      <c r="X41" s="6">
        <f t="shared" si="15"/>
        <v>7</v>
      </c>
      <c r="Y41" s="102"/>
      <c r="Z41" s="102"/>
      <c r="AA41" s="6">
        <f t="shared" si="16"/>
        <v>0</v>
      </c>
      <c r="AB41" s="102">
        <v>6</v>
      </c>
      <c r="AC41" s="102"/>
      <c r="AD41" s="6">
        <f t="shared" si="17"/>
        <v>6</v>
      </c>
      <c r="AE41" s="21">
        <f t="shared" si="9"/>
        <v>6.71</v>
      </c>
      <c r="AF41" s="15" t="str">
        <f t="shared" si="18"/>
        <v>TB.Khá</v>
      </c>
    </row>
    <row r="42" spans="1:32" s="5" customFormat="1" ht="25.5" customHeight="1">
      <c r="A42" s="1">
        <v>40</v>
      </c>
      <c r="B42" s="12" t="s">
        <v>146</v>
      </c>
      <c r="C42" s="217" t="s">
        <v>147</v>
      </c>
      <c r="D42" s="3" t="s">
        <v>275</v>
      </c>
      <c r="E42" s="3" t="s">
        <v>148</v>
      </c>
      <c r="F42" s="4" t="s">
        <v>6</v>
      </c>
      <c r="G42" s="102">
        <v>6</v>
      </c>
      <c r="H42" s="102"/>
      <c r="I42" s="6">
        <f t="shared" si="10"/>
        <v>6</v>
      </c>
      <c r="J42" s="102">
        <v>7</v>
      </c>
      <c r="K42" s="102"/>
      <c r="L42" s="6">
        <f t="shared" si="11"/>
        <v>7</v>
      </c>
      <c r="M42" s="102">
        <v>7</v>
      </c>
      <c r="N42" s="102"/>
      <c r="O42" s="6">
        <f t="shared" si="12"/>
        <v>7</v>
      </c>
      <c r="P42" s="102">
        <v>6</v>
      </c>
      <c r="Q42" s="102"/>
      <c r="R42" s="6">
        <f t="shared" si="13"/>
        <v>6</v>
      </c>
      <c r="S42" s="102">
        <v>9</v>
      </c>
      <c r="T42" s="102"/>
      <c r="U42" s="6">
        <f t="shared" si="14"/>
        <v>9</v>
      </c>
      <c r="V42" s="102">
        <v>9</v>
      </c>
      <c r="W42" s="102"/>
      <c r="X42" s="6">
        <f t="shared" si="15"/>
        <v>9</v>
      </c>
      <c r="Y42" s="102"/>
      <c r="Z42" s="102"/>
      <c r="AA42" s="6">
        <f t="shared" si="16"/>
        <v>0</v>
      </c>
      <c r="AB42" s="102">
        <v>5</v>
      </c>
      <c r="AC42" s="102"/>
      <c r="AD42" s="6">
        <f t="shared" si="17"/>
        <v>5</v>
      </c>
      <c r="AE42" s="21">
        <f t="shared" si="9"/>
        <v>7.04</v>
      </c>
      <c r="AF42" s="15" t="str">
        <f t="shared" si="18"/>
        <v>Khá</v>
      </c>
    </row>
    <row r="43" spans="1:32" s="5" customFormat="1" ht="25.5" customHeight="1">
      <c r="A43" s="1">
        <v>41</v>
      </c>
      <c r="B43" s="12" t="s">
        <v>149</v>
      </c>
      <c r="C43" s="217" t="s">
        <v>147</v>
      </c>
      <c r="D43" s="3" t="s">
        <v>276</v>
      </c>
      <c r="E43" s="3" t="s">
        <v>150</v>
      </c>
      <c r="F43" s="4" t="s">
        <v>1</v>
      </c>
      <c r="G43" s="102">
        <v>6</v>
      </c>
      <c r="H43" s="102"/>
      <c r="I43" s="6">
        <f t="shared" si="10"/>
        <v>6</v>
      </c>
      <c r="J43" s="102">
        <v>7</v>
      </c>
      <c r="K43" s="102"/>
      <c r="L43" s="6">
        <f t="shared" si="11"/>
        <v>7</v>
      </c>
      <c r="M43" s="102">
        <v>8</v>
      </c>
      <c r="N43" s="102"/>
      <c r="O43" s="6">
        <f t="shared" si="12"/>
        <v>8</v>
      </c>
      <c r="P43" s="102">
        <v>7</v>
      </c>
      <c r="Q43" s="102"/>
      <c r="R43" s="6">
        <f t="shared" si="13"/>
        <v>7</v>
      </c>
      <c r="S43" s="102">
        <v>9</v>
      </c>
      <c r="T43" s="102"/>
      <c r="U43" s="6">
        <f t="shared" si="14"/>
        <v>9</v>
      </c>
      <c r="V43" s="102">
        <v>9</v>
      </c>
      <c r="W43" s="102"/>
      <c r="X43" s="6">
        <f t="shared" si="15"/>
        <v>9</v>
      </c>
      <c r="Y43" s="102"/>
      <c r="Z43" s="102"/>
      <c r="AA43" s="6">
        <f t="shared" si="16"/>
        <v>0</v>
      </c>
      <c r="AB43" s="102">
        <v>6</v>
      </c>
      <c r="AC43" s="102"/>
      <c r="AD43" s="6">
        <f t="shared" si="17"/>
        <v>6</v>
      </c>
      <c r="AE43" s="21">
        <f t="shared" si="9"/>
        <v>7.38</v>
      </c>
      <c r="AF43" s="15" t="str">
        <f t="shared" si="18"/>
        <v>Khá</v>
      </c>
    </row>
    <row r="44" spans="1:32" s="5" customFormat="1" ht="25.5" customHeight="1">
      <c r="A44" s="3">
        <v>42</v>
      </c>
      <c r="B44" s="12" t="s">
        <v>151</v>
      </c>
      <c r="C44" s="217" t="s">
        <v>152</v>
      </c>
      <c r="D44" s="3" t="s">
        <v>277</v>
      </c>
      <c r="E44" s="3" t="s">
        <v>153</v>
      </c>
      <c r="F44" s="4" t="s">
        <v>22</v>
      </c>
      <c r="G44" s="102">
        <v>6</v>
      </c>
      <c r="H44" s="102"/>
      <c r="I44" s="6">
        <f t="shared" si="10"/>
        <v>6</v>
      </c>
      <c r="J44" s="102">
        <v>7</v>
      </c>
      <c r="K44" s="102"/>
      <c r="L44" s="6">
        <f t="shared" si="11"/>
        <v>7</v>
      </c>
      <c r="M44" s="102">
        <v>8</v>
      </c>
      <c r="N44" s="102"/>
      <c r="O44" s="6">
        <f t="shared" si="12"/>
        <v>8</v>
      </c>
      <c r="P44" s="102">
        <v>9</v>
      </c>
      <c r="Q44" s="102"/>
      <c r="R44" s="6">
        <f t="shared" si="13"/>
        <v>9</v>
      </c>
      <c r="S44" s="102">
        <v>9</v>
      </c>
      <c r="T44" s="102"/>
      <c r="U44" s="6">
        <f t="shared" si="14"/>
        <v>9</v>
      </c>
      <c r="V44" s="102">
        <v>7</v>
      </c>
      <c r="W44" s="102"/>
      <c r="X44" s="6">
        <f t="shared" si="15"/>
        <v>7</v>
      </c>
      <c r="Y44" s="102"/>
      <c r="Z44" s="102"/>
      <c r="AA44" s="6">
        <f t="shared" si="16"/>
        <v>0</v>
      </c>
      <c r="AB44" s="102">
        <v>8</v>
      </c>
      <c r="AC44" s="102"/>
      <c r="AD44" s="6">
        <f t="shared" si="17"/>
        <v>8</v>
      </c>
      <c r="AE44" s="21">
        <f t="shared" si="9"/>
        <v>7.38</v>
      </c>
      <c r="AF44" s="15" t="str">
        <f t="shared" si="18"/>
        <v>Khá</v>
      </c>
    </row>
    <row r="45" spans="1:32" s="5" customFormat="1" ht="25.5" customHeight="1">
      <c r="A45" s="3">
        <v>43</v>
      </c>
      <c r="B45" s="12" t="s">
        <v>154</v>
      </c>
      <c r="C45" s="217" t="s">
        <v>155</v>
      </c>
      <c r="D45" s="3" t="s">
        <v>278</v>
      </c>
      <c r="E45" s="3" t="s">
        <v>156</v>
      </c>
      <c r="F45" s="4" t="s">
        <v>3</v>
      </c>
      <c r="G45" s="102">
        <v>7</v>
      </c>
      <c r="H45" s="102"/>
      <c r="I45" s="6">
        <f t="shared" si="10"/>
        <v>7</v>
      </c>
      <c r="J45" s="102">
        <v>7</v>
      </c>
      <c r="K45" s="102"/>
      <c r="L45" s="6">
        <f t="shared" si="11"/>
        <v>7</v>
      </c>
      <c r="M45" s="102">
        <v>8</v>
      </c>
      <c r="N45" s="102"/>
      <c r="O45" s="6">
        <f t="shared" si="12"/>
        <v>8</v>
      </c>
      <c r="P45" s="102">
        <v>9</v>
      </c>
      <c r="Q45" s="102"/>
      <c r="R45" s="6">
        <f t="shared" si="13"/>
        <v>9</v>
      </c>
      <c r="S45" s="102">
        <v>9</v>
      </c>
      <c r="T45" s="102"/>
      <c r="U45" s="6">
        <f t="shared" si="14"/>
        <v>9</v>
      </c>
      <c r="V45" s="102">
        <v>6</v>
      </c>
      <c r="W45" s="102"/>
      <c r="X45" s="6">
        <f t="shared" si="15"/>
        <v>6</v>
      </c>
      <c r="Y45" s="102">
        <v>10</v>
      </c>
      <c r="Z45" s="102"/>
      <c r="AA45" s="6">
        <f t="shared" si="16"/>
        <v>10</v>
      </c>
      <c r="AB45" s="102">
        <v>6</v>
      </c>
      <c r="AC45" s="102"/>
      <c r="AD45" s="6">
        <f t="shared" si="17"/>
        <v>6</v>
      </c>
      <c r="AE45" s="21">
        <f t="shared" si="9"/>
        <v>7.79</v>
      </c>
      <c r="AF45" s="15" t="str">
        <f t="shared" si="18"/>
        <v>Khá</v>
      </c>
    </row>
    <row r="46" spans="1:32" s="5" customFormat="1" ht="25.5" customHeight="1">
      <c r="A46" s="1">
        <v>44</v>
      </c>
      <c r="B46" s="12" t="s">
        <v>157</v>
      </c>
      <c r="C46" s="217" t="s">
        <v>158</v>
      </c>
      <c r="D46" s="3" t="s">
        <v>279</v>
      </c>
      <c r="E46" s="3" t="s">
        <v>159</v>
      </c>
      <c r="F46" s="4" t="s">
        <v>6</v>
      </c>
      <c r="G46" s="102">
        <v>7</v>
      </c>
      <c r="H46" s="102"/>
      <c r="I46" s="6">
        <f t="shared" si="10"/>
        <v>7</v>
      </c>
      <c r="J46" s="102">
        <v>7</v>
      </c>
      <c r="K46" s="102"/>
      <c r="L46" s="6">
        <f t="shared" si="11"/>
        <v>7</v>
      </c>
      <c r="M46" s="102">
        <v>7</v>
      </c>
      <c r="N46" s="102"/>
      <c r="O46" s="6">
        <f t="shared" si="12"/>
        <v>7</v>
      </c>
      <c r="P46" s="102">
        <v>7</v>
      </c>
      <c r="Q46" s="102"/>
      <c r="R46" s="6">
        <f t="shared" si="13"/>
        <v>7</v>
      </c>
      <c r="S46" s="102">
        <v>9</v>
      </c>
      <c r="T46" s="102"/>
      <c r="U46" s="6">
        <f t="shared" si="14"/>
        <v>9</v>
      </c>
      <c r="V46" s="102">
        <v>8</v>
      </c>
      <c r="W46" s="102"/>
      <c r="X46" s="6">
        <f t="shared" si="15"/>
        <v>8</v>
      </c>
      <c r="Y46" s="102"/>
      <c r="Z46" s="102"/>
      <c r="AA46" s="6">
        <f t="shared" si="16"/>
        <v>0</v>
      </c>
      <c r="AB46" s="102">
        <v>7</v>
      </c>
      <c r="AC46" s="102"/>
      <c r="AD46" s="6">
        <f t="shared" si="17"/>
        <v>7</v>
      </c>
      <c r="AE46" s="21">
        <f t="shared" si="9"/>
        <v>7.21</v>
      </c>
      <c r="AF46" s="15" t="str">
        <f t="shared" si="18"/>
        <v>Khá</v>
      </c>
    </row>
    <row r="47" spans="1:32" s="5" customFormat="1" ht="25.5" customHeight="1">
      <c r="A47" s="1">
        <v>45</v>
      </c>
      <c r="B47" s="12" t="s">
        <v>160</v>
      </c>
      <c r="C47" s="217" t="s">
        <v>158</v>
      </c>
      <c r="D47" s="3" t="s">
        <v>280</v>
      </c>
      <c r="E47" s="3" t="s">
        <v>27</v>
      </c>
      <c r="F47" s="4" t="s">
        <v>10</v>
      </c>
      <c r="G47" s="102">
        <v>6</v>
      </c>
      <c r="H47" s="102"/>
      <c r="I47" s="6">
        <f t="shared" si="10"/>
        <v>6</v>
      </c>
      <c r="J47" s="102">
        <v>6</v>
      </c>
      <c r="K47" s="102"/>
      <c r="L47" s="6">
        <f t="shared" si="11"/>
        <v>6</v>
      </c>
      <c r="M47" s="102">
        <v>7</v>
      </c>
      <c r="N47" s="102"/>
      <c r="O47" s="6">
        <f t="shared" si="12"/>
        <v>7</v>
      </c>
      <c r="P47" s="102">
        <v>8</v>
      </c>
      <c r="Q47" s="102"/>
      <c r="R47" s="6">
        <f t="shared" si="13"/>
        <v>8</v>
      </c>
      <c r="S47" s="102">
        <v>7</v>
      </c>
      <c r="T47" s="102"/>
      <c r="U47" s="6">
        <f t="shared" si="14"/>
        <v>7</v>
      </c>
      <c r="V47" s="102">
        <v>8</v>
      </c>
      <c r="W47" s="102"/>
      <c r="X47" s="6">
        <f t="shared" si="15"/>
        <v>8</v>
      </c>
      <c r="Y47" s="102"/>
      <c r="Z47" s="102"/>
      <c r="AA47" s="6">
        <f t="shared" si="16"/>
        <v>0</v>
      </c>
      <c r="AB47" s="102">
        <v>8</v>
      </c>
      <c r="AC47" s="102"/>
      <c r="AD47" s="6">
        <f t="shared" si="17"/>
        <v>8</v>
      </c>
      <c r="AE47" s="21">
        <f t="shared" si="9"/>
        <v>6.75</v>
      </c>
      <c r="AF47" s="15" t="str">
        <f t="shared" si="18"/>
        <v>TB.Khá</v>
      </c>
    </row>
    <row r="48" spans="1:32" s="5" customFormat="1" ht="25.5" customHeight="1">
      <c r="A48" s="3">
        <v>46</v>
      </c>
      <c r="B48" s="12" t="s">
        <v>161</v>
      </c>
      <c r="C48" s="217" t="s">
        <v>158</v>
      </c>
      <c r="D48" s="3" t="s">
        <v>281</v>
      </c>
      <c r="E48" s="3" t="s">
        <v>59</v>
      </c>
      <c r="F48" s="4" t="s">
        <v>0</v>
      </c>
      <c r="G48" s="102">
        <v>6</v>
      </c>
      <c r="H48" s="102"/>
      <c r="I48" s="6">
        <f t="shared" si="10"/>
        <v>6</v>
      </c>
      <c r="J48" s="102">
        <v>6</v>
      </c>
      <c r="K48" s="102"/>
      <c r="L48" s="6">
        <f t="shared" si="11"/>
        <v>6</v>
      </c>
      <c r="M48" s="102">
        <v>6</v>
      </c>
      <c r="N48" s="102"/>
      <c r="O48" s="6">
        <f t="shared" si="12"/>
        <v>6</v>
      </c>
      <c r="P48" s="102">
        <v>5</v>
      </c>
      <c r="Q48" s="102"/>
      <c r="R48" s="6">
        <f t="shared" si="13"/>
        <v>5</v>
      </c>
      <c r="S48" s="102">
        <v>7</v>
      </c>
      <c r="T48" s="102"/>
      <c r="U48" s="6">
        <f t="shared" si="14"/>
        <v>7</v>
      </c>
      <c r="V48" s="102">
        <v>7</v>
      </c>
      <c r="W48" s="102"/>
      <c r="X48" s="6">
        <f t="shared" si="15"/>
        <v>7</v>
      </c>
      <c r="Y48" s="102"/>
      <c r="Z48" s="102"/>
      <c r="AA48" s="6">
        <f t="shared" si="16"/>
        <v>0</v>
      </c>
      <c r="AB48" s="102">
        <v>8</v>
      </c>
      <c r="AC48" s="102"/>
      <c r="AD48" s="6">
        <f t="shared" si="17"/>
        <v>8</v>
      </c>
      <c r="AE48" s="21">
        <f t="shared" si="9"/>
        <v>5.92</v>
      </c>
      <c r="AF48" s="15" t="str">
        <f t="shared" si="18"/>
        <v>Trung Bình</v>
      </c>
    </row>
    <row r="49" spans="1:32" s="5" customFormat="1" ht="25.5" customHeight="1">
      <c r="A49" s="3">
        <v>47</v>
      </c>
      <c r="B49" s="12" t="s">
        <v>162</v>
      </c>
      <c r="C49" s="217" t="s">
        <v>163</v>
      </c>
      <c r="D49" s="3" t="s">
        <v>282</v>
      </c>
      <c r="E49" s="3" t="s">
        <v>164</v>
      </c>
      <c r="F49" s="4" t="s">
        <v>38</v>
      </c>
      <c r="G49" s="102">
        <v>3</v>
      </c>
      <c r="H49" s="122">
        <v>6</v>
      </c>
      <c r="I49" s="6">
        <f t="shared" si="10"/>
        <v>6</v>
      </c>
      <c r="J49" s="102">
        <v>7</v>
      </c>
      <c r="K49" s="102"/>
      <c r="L49" s="6">
        <f t="shared" si="11"/>
        <v>7</v>
      </c>
      <c r="M49" s="102">
        <v>5</v>
      </c>
      <c r="N49" s="102"/>
      <c r="O49" s="6">
        <f t="shared" si="12"/>
        <v>5</v>
      </c>
      <c r="P49" s="102">
        <v>6</v>
      </c>
      <c r="Q49" s="102"/>
      <c r="R49" s="6">
        <f t="shared" si="13"/>
        <v>6</v>
      </c>
      <c r="S49" s="102">
        <v>6</v>
      </c>
      <c r="T49" s="102"/>
      <c r="U49" s="6">
        <f t="shared" si="14"/>
        <v>6</v>
      </c>
      <c r="V49" s="102">
        <v>6</v>
      </c>
      <c r="W49" s="102"/>
      <c r="X49" s="6">
        <f t="shared" si="15"/>
        <v>6</v>
      </c>
      <c r="Y49" s="102"/>
      <c r="Z49" s="102"/>
      <c r="AA49" s="6">
        <f t="shared" si="16"/>
        <v>0</v>
      </c>
      <c r="AB49" s="102">
        <v>9</v>
      </c>
      <c r="AC49" s="102"/>
      <c r="AD49" s="6">
        <f t="shared" si="17"/>
        <v>9</v>
      </c>
      <c r="AE49" s="21">
        <f t="shared" si="9"/>
        <v>5.71</v>
      </c>
      <c r="AF49" s="15" t="str">
        <f t="shared" si="18"/>
        <v>Trung Bình</v>
      </c>
    </row>
    <row r="50" spans="1:32" s="5" customFormat="1" ht="25.5" customHeight="1">
      <c r="A50" s="1">
        <v>48</v>
      </c>
      <c r="B50" s="12" t="s">
        <v>165</v>
      </c>
      <c r="C50" s="217" t="s">
        <v>166</v>
      </c>
      <c r="D50" s="3" t="s">
        <v>283</v>
      </c>
      <c r="E50" s="3" t="s">
        <v>167</v>
      </c>
      <c r="F50" s="4" t="s">
        <v>4</v>
      </c>
      <c r="G50" s="102">
        <v>5</v>
      </c>
      <c r="H50" s="102"/>
      <c r="I50" s="6">
        <f t="shared" si="10"/>
        <v>5</v>
      </c>
      <c r="J50" s="102">
        <v>6</v>
      </c>
      <c r="K50" s="102"/>
      <c r="L50" s="6">
        <f t="shared" si="11"/>
        <v>6</v>
      </c>
      <c r="M50" s="102">
        <v>6</v>
      </c>
      <c r="N50" s="102"/>
      <c r="O50" s="6">
        <f t="shared" si="12"/>
        <v>6</v>
      </c>
      <c r="P50" s="102">
        <v>4</v>
      </c>
      <c r="Q50" s="102"/>
      <c r="R50" s="6">
        <f t="shared" si="13"/>
        <v>4</v>
      </c>
      <c r="S50" s="102">
        <v>8</v>
      </c>
      <c r="T50" s="102"/>
      <c r="U50" s="6">
        <f t="shared" si="14"/>
        <v>8</v>
      </c>
      <c r="V50" s="102">
        <v>6</v>
      </c>
      <c r="W50" s="102"/>
      <c r="X50" s="6">
        <f t="shared" si="15"/>
        <v>6</v>
      </c>
      <c r="Y50" s="102"/>
      <c r="Z50" s="102"/>
      <c r="AA50" s="6">
        <f t="shared" si="16"/>
        <v>0</v>
      </c>
      <c r="AB50" s="102">
        <v>7</v>
      </c>
      <c r="AC50" s="102"/>
      <c r="AD50" s="6">
        <f t="shared" si="17"/>
        <v>7</v>
      </c>
      <c r="AE50" s="21">
        <f t="shared" si="9"/>
        <v>5.58</v>
      </c>
      <c r="AF50" s="15" t="str">
        <f t="shared" si="18"/>
        <v>Trung Bình</v>
      </c>
    </row>
    <row r="51" spans="1:32" s="5" customFormat="1" ht="25.5" customHeight="1">
      <c r="A51" s="1">
        <v>49</v>
      </c>
      <c r="B51" s="12" t="s">
        <v>168</v>
      </c>
      <c r="C51" s="217" t="s">
        <v>169</v>
      </c>
      <c r="D51" s="3" t="s">
        <v>284</v>
      </c>
      <c r="E51" s="3" t="s">
        <v>90</v>
      </c>
      <c r="F51" s="4" t="s">
        <v>1</v>
      </c>
      <c r="G51" s="102">
        <v>5</v>
      </c>
      <c r="H51" s="102"/>
      <c r="I51" s="6">
        <f t="shared" si="10"/>
        <v>5</v>
      </c>
      <c r="J51" s="102">
        <v>7</v>
      </c>
      <c r="K51" s="102"/>
      <c r="L51" s="6">
        <f t="shared" si="11"/>
        <v>7</v>
      </c>
      <c r="M51" s="102">
        <v>7</v>
      </c>
      <c r="N51" s="102"/>
      <c r="O51" s="6">
        <f t="shared" si="12"/>
        <v>7</v>
      </c>
      <c r="P51" s="102">
        <v>6</v>
      </c>
      <c r="Q51" s="102"/>
      <c r="R51" s="6">
        <f t="shared" si="13"/>
        <v>6</v>
      </c>
      <c r="S51" s="102">
        <v>7</v>
      </c>
      <c r="T51" s="102"/>
      <c r="U51" s="6">
        <f t="shared" si="14"/>
        <v>7</v>
      </c>
      <c r="V51" s="102">
        <v>6</v>
      </c>
      <c r="W51" s="102"/>
      <c r="X51" s="6">
        <f t="shared" si="15"/>
        <v>6</v>
      </c>
      <c r="Y51" s="102"/>
      <c r="Z51" s="102"/>
      <c r="AA51" s="6">
        <f t="shared" si="16"/>
        <v>0</v>
      </c>
      <c r="AB51" s="102">
        <v>8</v>
      </c>
      <c r="AC51" s="102"/>
      <c r="AD51" s="6">
        <f t="shared" si="17"/>
        <v>8</v>
      </c>
      <c r="AE51" s="21">
        <f t="shared" si="9"/>
        <v>6.04</v>
      </c>
      <c r="AF51" s="15" t="str">
        <f t="shared" si="18"/>
        <v>TB.Khá</v>
      </c>
    </row>
    <row r="52" spans="1:32" s="5" customFormat="1" ht="25.5" customHeight="1">
      <c r="A52" s="3">
        <v>50</v>
      </c>
      <c r="B52" s="12" t="s">
        <v>170</v>
      </c>
      <c r="C52" s="217" t="s">
        <v>171</v>
      </c>
      <c r="D52" s="3" t="s">
        <v>285</v>
      </c>
      <c r="E52" s="3" t="s">
        <v>172</v>
      </c>
      <c r="F52" s="4" t="s">
        <v>0</v>
      </c>
      <c r="G52" s="102">
        <v>7</v>
      </c>
      <c r="H52" s="102"/>
      <c r="I52" s="6">
        <f t="shared" si="10"/>
        <v>7</v>
      </c>
      <c r="J52" s="102">
        <v>7</v>
      </c>
      <c r="K52" s="102"/>
      <c r="L52" s="6">
        <f t="shared" si="11"/>
        <v>7</v>
      </c>
      <c r="M52" s="102">
        <v>6</v>
      </c>
      <c r="N52" s="102"/>
      <c r="O52" s="6">
        <f t="shared" si="12"/>
        <v>6</v>
      </c>
      <c r="P52" s="102">
        <v>7</v>
      </c>
      <c r="Q52" s="102"/>
      <c r="R52" s="6">
        <f t="shared" si="13"/>
        <v>7</v>
      </c>
      <c r="S52" s="102">
        <v>8</v>
      </c>
      <c r="T52" s="102"/>
      <c r="U52" s="6">
        <f t="shared" si="14"/>
        <v>8</v>
      </c>
      <c r="V52" s="102">
        <v>9</v>
      </c>
      <c r="W52" s="102"/>
      <c r="X52" s="6">
        <f t="shared" si="15"/>
        <v>9</v>
      </c>
      <c r="Y52" s="102">
        <v>10</v>
      </c>
      <c r="Z52" s="102"/>
      <c r="AA52" s="6">
        <f t="shared" si="16"/>
        <v>10</v>
      </c>
      <c r="AB52" s="102">
        <v>7</v>
      </c>
      <c r="AC52" s="102"/>
      <c r="AD52" s="6">
        <f t="shared" si="17"/>
        <v>7</v>
      </c>
      <c r="AE52" s="21">
        <f t="shared" si="9"/>
        <v>7.46</v>
      </c>
      <c r="AF52" s="15" t="str">
        <f t="shared" si="18"/>
        <v>Khá</v>
      </c>
    </row>
    <row r="53" spans="1:32" s="5" customFormat="1" ht="25.5" customHeight="1">
      <c r="A53" s="3">
        <v>51</v>
      </c>
      <c r="B53" s="12" t="s">
        <v>173</v>
      </c>
      <c r="C53" s="217" t="s">
        <v>43</v>
      </c>
      <c r="D53" s="3" t="s">
        <v>286</v>
      </c>
      <c r="E53" s="3" t="s">
        <v>174</v>
      </c>
      <c r="F53" s="4" t="s">
        <v>5</v>
      </c>
      <c r="G53" s="102">
        <v>0</v>
      </c>
      <c r="H53" s="122">
        <v>5</v>
      </c>
      <c r="I53" s="6">
        <f t="shared" si="10"/>
        <v>5</v>
      </c>
      <c r="J53" s="102">
        <v>0</v>
      </c>
      <c r="K53" s="122">
        <v>5</v>
      </c>
      <c r="L53" s="6">
        <f t="shared" si="11"/>
        <v>5</v>
      </c>
      <c r="M53" s="102">
        <v>0</v>
      </c>
      <c r="N53" s="122">
        <v>6</v>
      </c>
      <c r="O53" s="6">
        <f t="shared" si="12"/>
        <v>6</v>
      </c>
      <c r="P53" s="102">
        <v>0</v>
      </c>
      <c r="Q53" s="122">
        <v>3</v>
      </c>
      <c r="R53" s="6">
        <f t="shared" si="13"/>
        <v>3</v>
      </c>
      <c r="S53" s="102">
        <v>0</v>
      </c>
      <c r="T53" s="102"/>
      <c r="U53" s="6">
        <f t="shared" si="14"/>
        <v>0</v>
      </c>
      <c r="V53" s="102">
        <v>2</v>
      </c>
      <c r="W53" s="122">
        <v>7</v>
      </c>
      <c r="X53" s="6">
        <f t="shared" si="15"/>
        <v>7</v>
      </c>
      <c r="Y53" s="102"/>
      <c r="Z53" s="102"/>
      <c r="AA53" s="6">
        <f t="shared" si="16"/>
        <v>0</v>
      </c>
      <c r="AB53" s="102">
        <v>8</v>
      </c>
      <c r="AC53" s="102"/>
      <c r="AD53" s="6">
        <f t="shared" si="17"/>
        <v>8</v>
      </c>
      <c r="AE53" s="21">
        <f t="shared" si="9"/>
        <v>4.13</v>
      </c>
      <c r="AF53" s="15" t="str">
        <f t="shared" si="18"/>
        <v>Yếu</v>
      </c>
    </row>
    <row r="54" spans="1:32" s="5" customFormat="1" ht="25.5" customHeight="1">
      <c r="A54" s="1">
        <v>52</v>
      </c>
      <c r="B54" s="12" t="s">
        <v>170</v>
      </c>
      <c r="C54" s="217" t="s">
        <v>175</v>
      </c>
      <c r="D54" s="3" t="s">
        <v>287</v>
      </c>
      <c r="E54" s="3" t="s">
        <v>176</v>
      </c>
      <c r="F54" s="4" t="s">
        <v>24</v>
      </c>
      <c r="G54" s="102">
        <v>7</v>
      </c>
      <c r="H54" s="102"/>
      <c r="I54" s="6">
        <f t="shared" si="10"/>
        <v>7</v>
      </c>
      <c r="J54" s="102">
        <v>7</v>
      </c>
      <c r="K54" s="102"/>
      <c r="L54" s="6">
        <f t="shared" si="11"/>
        <v>7</v>
      </c>
      <c r="M54" s="102">
        <v>7</v>
      </c>
      <c r="N54" s="102"/>
      <c r="O54" s="6">
        <f t="shared" si="12"/>
        <v>7</v>
      </c>
      <c r="P54" s="102">
        <v>7</v>
      </c>
      <c r="Q54" s="102"/>
      <c r="R54" s="6">
        <f t="shared" si="13"/>
        <v>7</v>
      </c>
      <c r="S54" s="102">
        <v>8</v>
      </c>
      <c r="T54" s="102"/>
      <c r="U54" s="6">
        <f t="shared" si="14"/>
        <v>8</v>
      </c>
      <c r="V54" s="102">
        <v>8</v>
      </c>
      <c r="W54" s="102"/>
      <c r="X54" s="6">
        <f t="shared" si="15"/>
        <v>8</v>
      </c>
      <c r="Y54" s="102">
        <v>8</v>
      </c>
      <c r="Z54" s="102"/>
      <c r="AA54" s="6">
        <f t="shared" si="16"/>
        <v>8</v>
      </c>
      <c r="AB54" s="102">
        <v>4</v>
      </c>
      <c r="AC54" s="102"/>
      <c r="AD54" s="6">
        <f t="shared" si="17"/>
        <v>4</v>
      </c>
      <c r="AE54" s="21">
        <f t="shared" si="9"/>
        <v>7.38</v>
      </c>
      <c r="AF54" s="15" t="str">
        <f t="shared" si="18"/>
        <v>Khá</v>
      </c>
    </row>
    <row r="55" spans="1:32" s="5" customFormat="1" ht="25.5" customHeight="1">
      <c r="A55" s="1">
        <v>53</v>
      </c>
      <c r="B55" s="12" t="s">
        <v>177</v>
      </c>
      <c r="C55" s="217" t="s">
        <v>178</v>
      </c>
      <c r="D55" s="3" t="s">
        <v>288</v>
      </c>
      <c r="E55" s="3" t="s">
        <v>179</v>
      </c>
      <c r="F55" s="4" t="s">
        <v>109</v>
      </c>
      <c r="G55" s="102">
        <v>6</v>
      </c>
      <c r="H55" s="102"/>
      <c r="I55" s="6">
        <f t="shared" si="10"/>
        <v>6</v>
      </c>
      <c r="J55" s="102">
        <v>6</v>
      </c>
      <c r="K55" s="102"/>
      <c r="L55" s="6">
        <f t="shared" si="11"/>
        <v>6</v>
      </c>
      <c r="M55" s="102">
        <v>7</v>
      </c>
      <c r="N55" s="102"/>
      <c r="O55" s="6">
        <f t="shared" si="12"/>
        <v>7</v>
      </c>
      <c r="P55" s="102">
        <v>8</v>
      </c>
      <c r="Q55" s="102"/>
      <c r="R55" s="6">
        <f t="shared" si="13"/>
        <v>8</v>
      </c>
      <c r="S55" s="102">
        <v>10</v>
      </c>
      <c r="T55" s="102"/>
      <c r="U55" s="6">
        <f t="shared" si="14"/>
        <v>10</v>
      </c>
      <c r="V55" s="102">
        <v>8</v>
      </c>
      <c r="W55" s="102"/>
      <c r="X55" s="6">
        <f t="shared" si="15"/>
        <v>8</v>
      </c>
      <c r="Y55" s="102">
        <v>2</v>
      </c>
      <c r="Z55" s="102"/>
      <c r="AA55" s="6">
        <f t="shared" si="16"/>
        <v>2</v>
      </c>
      <c r="AB55" s="102">
        <v>6</v>
      </c>
      <c r="AC55" s="102"/>
      <c r="AD55" s="6">
        <f t="shared" si="17"/>
        <v>6</v>
      </c>
      <c r="AE55" s="21">
        <f t="shared" si="9"/>
        <v>7.33</v>
      </c>
      <c r="AF55" s="15" t="str">
        <f t="shared" si="18"/>
        <v>Khá</v>
      </c>
    </row>
    <row r="56" spans="1:32" s="5" customFormat="1" ht="25.5" customHeight="1">
      <c r="A56" s="3">
        <v>54</v>
      </c>
      <c r="B56" s="12" t="s">
        <v>180</v>
      </c>
      <c r="C56" s="217" t="s">
        <v>181</v>
      </c>
      <c r="D56" s="3" t="s">
        <v>289</v>
      </c>
      <c r="E56" s="3" t="s">
        <v>29</v>
      </c>
      <c r="F56" s="4" t="s">
        <v>97</v>
      </c>
      <c r="G56" s="102">
        <v>6</v>
      </c>
      <c r="H56" s="102"/>
      <c r="I56" s="6">
        <f t="shared" si="10"/>
        <v>6</v>
      </c>
      <c r="J56" s="102">
        <v>7</v>
      </c>
      <c r="K56" s="102"/>
      <c r="L56" s="6">
        <f t="shared" si="11"/>
        <v>7</v>
      </c>
      <c r="M56" s="102">
        <v>8</v>
      </c>
      <c r="N56" s="102"/>
      <c r="O56" s="6">
        <f t="shared" si="12"/>
        <v>8</v>
      </c>
      <c r="P56" s="102">
        <v>6</v>
      </c>
      <c r="Q56" s="102"/>
      <c r="R56" s="6">
        <f t="shared" si="13"/>
        <v>6</v>
      </c>
      <c r="S56" s="102">
        <v>7</v>
      </c>
      <c r="T56" s="102"/>
      <c r="U56" s="6">
        <f t="shared" si="14"/>
        <v>7</v>
      </c>
      <c r="V56" s="102">
        <v>8</v>
      </c>
      <c r="W56" s="102"/>
      <c r="X56" s="6">
        <f t="shared" si="15"/>
        <v>8</v>
      </c>
      <c r="Y56" s="102"/>
      <c r="Z56" s="102"/>
      <c r="AA56" s="6">
        <f t="shared" si="16"/>
        <v>0</v>
      </c>
      <c r="AB56" s="102">
        <v>6</v>
      </c>
      <c r="AC56" s="102"/>
      <c r="AD56" s="6">
        <f t="shared" si="17"/>
        <v>6</v>
      </c>
      <c r="AE56" s="21">
        <f t="shared" si="9"/>
        <v>6.71</v>
      </c>
      <c r="AF56" s="15" t="str">
        <f t="shared" si="18"/>
        <v>TB.Khá</v>
      </c>
    </row>
    <row r="57" spans="1:32" s="5" customFormat="1" ht="25.5" customHeight="1">
      <c r="A57" s="3">
        <v>55</v>
      </c>
      <c r="B57" s="12" t="s">
        <v>182</v>
      </c>
      <c r="C57" s="217" t="s">
        <v>181</v>
      </c>
      <c r="D57" s="3" t="s">
        <v>290</v>
      </c>
      <c r="E57" s="3" t="s">
        <v>183</v>
      </c>
      <c r="F57" s="4" t="s">
        <v>7</v>
      </c>
      <c r="G57" s="102">
        <v>7</v>
      </c>
      <c r="H57" s="102"/>
      <c r="I57" s="6">
        <f t="shared" si="10"/>
        <v>7</v>
      </c>
      <c r="J57" s="102">
        <v>7</v>
      </c>
      <c r="K57" s="102"/>
      <c r="L57" s="6">
        <f t="shared" si="11"/>
        <v>7</v>
      </c>
      <c r="M57" s="102">
        <v>9</v>
      </c>
      <c r="N57" s="102"/>
      <c r="O57" s="6">
        <f t="shared" si="12"/>
        <v>9</v>
      </c>
      <c r="P57" s="102">
        <v>7</v>
      </c>
      <c r="Q57" s="102"/>
      <c r="R57" s="6">
        <f t="shared" si="13"/>
        <v>7</v>
      </c>
      <c r="S57" s="102">
        <v>8</v>
      </c>
      <c r="T57" s="102"/>
      <c r="U57" s="6">
        <f t="shared" si="14"/>
        <v>8</v>
      </c>
      <c r="V57" s="102">
        <v>8</v>
      </c>
      <c r="W57" s="102"/>
      <c r="X57" s="6">
        <f t="shared" si="15"/>
        <v>8</v>
      </c>
      <c r="Y57" s="102"/>
      <c r="Z57" s="102"/>
      <c r="AA57" s="6">
        <f t="shared" si="16"/>
        <v>0</v>
      </c>
      <c r="AB57" s="102">
        <v>6</v>
      </c>
      <c r="AC57" s="102"/>
      <c r="AD57" s="6">
        <f t="shared" si="17"/>
        <v>6</v>
      </c>
      <c r="AE57" s="21">
        <f t="shared" si="9"/>
        <v>7.38</v>
      </c>
      <c r="AF57" s="15" t="str">
        <f t="shared" si="18"/>
        <v>Khá</v>
      </c>
    </row>
    <row r="58" spans="1:32" s="5" customFormat="1" ht="25.5" customHeight="1">
      <c r="A58" s="1">
        <v>56</v>
      </c>
      <c r="B58" s="12" t="s">
        <v>82</v>
      </c>
      <c r="C58" s="217" t="s">
        <v>184</v>
      </c>
      <c r="D58" s="3" t="s">
        <v>291</v>
      </c>
      <c r="E58" s="3" t="s">
        <v>185</v>
      </c>
      <c r="F58" s="4" t="s">
        <v>41</v>
      </c>
      <c r="G58" s="102">
        <v>7</v>
      </c>
      <c r="H58" s="102"/>
      <c r="I58" s="6">
        <f t="shared" si="10"/>
        <v>7</v>
      </c>
      <c r="J58" s="102">
        <v>7</v>
      </c>
      <c r="K58" s="102"/>
      <c r="L58" s="6">
        <f t="shared" si="11"/>
        <v>7</v>
      </c>
      <c r="M58" s="102">
        <v>7</v>
      </c>
      <c r="N58" s="102"/>
      <c r="O58" s="6">
        <f t="shared" si="12"/>
        <v>7</v>
      </c>
      <c r="P58" s="102">
        <v>8</v>
      </c>
      <c r="Q58" s="102"/>
      <c r="R58" s="6">
        <f t="shared" si="13"/>
        <v>8</v>
      </c>
      <c r="S58" s="102">
        <v>8</v>
      </c>
      <c r="T58" s="102"/>
      <c r="U58" s="6">
        <f t="shared" si="14"/>
        <v>8</v>
      </c>
      <c r="V58" s="102">
        <v>9</v>
      </c>
      <c r="W58" s="102"/>
      <c r="X58" s="6">
        <f t="shared" si="15"/>
        <v>9</v>
      </c>
      <c r="Y58" s="102"/>
      <c r="Z58" s="102"/>
      <c r="AA58" s="6">
        <f t="shared" si="16"/>
        <v>0</v>
      </c>
      <c r="AB58" s="102">
        <v>8</v>
      </c>
      <c r="AC58" s="102"/>
      <c r="AD58" s="6">
        <f t="shared" si="17"/>
        <v>8</v>
      </c>
      <c r="AE58" s="21">
        <f t="shared" si="9"/>
        <v>7.38</v>
      </c>
      <c r="AF58" s="15" t="str">
        <f t="shared" si="18"/>
        <v>Khá</v>
      </c>
    </row>
    <row r="59" spans="1:32" s="5" customFormat="1" ht="25.5" customHeight="1">
      <c r="A59" s="1">
        <v>57</v>
      </c>
      <c r="B59" s="12" t="s">
        <v>189</v>
      </c>
      <c r="C59" s="217" t="s">
        <v>190</v>
      </c>
      <c r="D59" s="3" t="s">
        <v>293</v>
      </c>
      <c r="E59" s="3" t="s">
        <v>27</v>
      </c>
      <c r="F59" s="4" t="s">
        <v>6</v>
      </c>
      <c r="G59" s="102">
        <v>6</v>
      </c>
      <c r="H59" s="102"/>
      <c r="I59" s="6">
        <f t="shared" si="10"/>
        <v>6</v>
      </c>
      <c r="J59" s="102">
        <v>6</v>
      </c>
      <c r="K59" s="102"/>
      <c r="L59" s="6">
        <f t="shared" si="11"/>
        <v>6</v>
      </c>
      <c r="M59" s="102">
        <v>7</v>
      </c>
      <c r="N59" s="102"/>
      <c r="O59" s="6">
        <f t="shared" si="12"/>
        <v>7</v>
      </c>
      <c r="P59" s="102">
        <v>8</v>
      </c>
      <c r="Q59" s="102"/>
      <c r="R59" s="6">
        <f t="shared" si="13"/>
        <v>8</v>
      </c>
      <c r="S59" s="102">
        <v>7</v>
      </c>
      <c r="T59" s="102"/>
      <c r="U59" s="6">
        <f t="shared" si="14"/>
        <v>7</v>
      </c>
      <c r="V59" s="102">
        <v>8</v>
      </c>
      <c r="W59" s="102"/>
      <c r="X59" s="6">
        <f t="shared" si="15"/>
        <v>8</v>
      </c>
      <c r="Y59" s="102"/>
      <c r="Z59" s="102"/>
      <c r="AA59" s="6">
        <f t="shared" si="16"/>
        <v>0</v>
      </c>
      <c r="AB59" s="102">
        <v>9</v>
      </c>
      <c r="AC59" s="102"/>
      <c r="AD59" s="6">
        <f t="shared" si="17"/>
        <v>9</v>
      </c>
      <c r="AE59" s="21">
        <f t="shared" si="9"/>
        <v>6.75</v>
      </c>
      <c r="AF59" s="15" t="str">
        <f t="shared" si="18"/>
        <v>TB.Khá</v>
      </c>
    </row>
    <row r="60" spans="1:32" s="5" customFormat="1" ht="25.5" customHeight="1">
      <c r="A60" s="3">
        <v>58</v>
      </c>
      <c r="B60" s="12" t="s">
        <v>191</v>
      </c>
      <c r="C60" s="217" t="s">
        <v>192</v>
      </c>
      <c r="D60" s="3" t="s">
        <v>294</v>
      </c>
      <c r="E60" s="3" t="s">
        <v>106</v>
      </c>
      <c r="F60" s="4" t="s">
        <v>1</v>
      </c>
      <c r="G60" s="102">
        <v>6</v>
      </c>
      <c r="H60" s="102"/>
      <c r="I60" s="6">
        <f t="shared" si="10"/>
        <v>6</v>
      </c>
      <c r="J60" s="102">
        <v>8</v>
      </c>
      <c r="K60" s="102"/>
      <c r="L60" s="6">
        <f t="shared" si="11"/>
        <v>8</v>
      </c>
      <c r="M60" s="102">
        <v>8</v>
      </c>
      <c r="N60" s="102"/>
      <c r="O60" s="6">
        <f t="shared" si="12"/>
        <v>8</v>
      </c>
      <c r="P60" s="102">
        <v>7</v>
      </c>
      <c r="Q60" s="102"/>
      <c r="R60" s="6">
        <f t="shared" si="13"/>
        <v>7</v>
      </c>
      <c r="S60" s="102">
        <v>6</v>
      </c>
      <c r="T60" s="102"/>
      <c r="U60" s="6">
        <f t="shared" si="14"/>
        <v>6</v>
      </c>
      <c r="V60" s="102">
        <v>9</v>
      </c>
      <c r="W60" s="102"/>
      <c r="X60" s="6">
        <f t="shared" si="15"/>
        <v>9</v>
      </c>
      <c r="Y60" s="102"/>
      <c r="Z60" s="102"/>
      <c r="AA60" s="6">
        <f t="shared" si="16"/>
        <v>0</v>
      </c>
      <c r="AB60" s="102">
        <v>6</v>
      </c>
      <c r="AC60" s="102"/>
      <c r="AD60" s="6">
        <f t="shared" si="17"/>
        <v>6</v>
      </c>
      <c r="AE60" s="21">
        <f t="shared" si="9"/>
        <v>7</v>
      </c>
      <c r="AF60" s="15" t="str">
        <f t="shared" si="18"/>
        <v>Khá</v>
      </c>
    </row>
    <row r="61" spans="1:32" s="5" customFormat="1" ht="25.5" customHeight="1">
      <c r="A61" s="3">
        <v>59</v>
      </c>
      <c r="B61" s="12" t="s">
        <v>63</v>
      </c>
      <c r="C61" s="217" t="s">
        <v>193</v>
      </c>
      <c r="D61" s="3" t="s">
        <v>295</v>
      </c>
      <c r="E61" s="3" t="s">
        <v>194</v>
      </c>
      <c r="F61" s="4" t="s">
        <v>109</v>
      </c>
      <c r="G61" s="102">
        <v>6</v>
      </c>
      <c r="H61" s="102"/>
      <c r="I61" s="6">
        <f t="shared" si="10"/>
        <v>6</v>
      </c>
      <c r="J61" s="102">
        <v>7</v>
      </c>
      <c r="K61" s="102"/>
      <c r="L61" s="6">
        <f t="shared" si="11"/>
        <v>7</v>
      </c>
      <c r="M61" s="102">
        <v>8</v>
      </c>
      <c r="N61" s="102"/>
      <c r="O61" s="6">
        <f t="shared" si="12"/>
        <v>8</v>
      </c>
      <c r="P61" s="102">
        <v>6</v>
      </c>
      <c r="Q61" s="102"/>
      <c r="R61" s="6">
        <f t="shared" si="13"/>
        <v>6</v>
      </c>
      <c r="S61" s="102">
        <v>8</v>
      </c>
      <c r="T61" s="102"/>
      <c r="U61" s="6">
        <f t="shared" si="14"/>
        <v>8</v>
      </c>
      <c r="V61" s="102">
        <v>8</v>
      </c>
      <c r="W61" s="102"/>
      <c r="X61" s="6">
        <f t="shared" si="15"/>
        <v>8</v>
      </c>
      <c r="Y61" s="102">
        <v>9</v>
      </c>
      <c r="Z61" s="102"/>
      <c r="AA61" s="6">
        <f t="shared" si="16"/>
        <v>9</v>
      </c>
      <c r="AB61" s="102">
        <v>6</v>
      </c>
      <c r="AC61" s="102"/>
      <c r="AD61" s="6">
        <f t="shared" si="17"/>
        <v>6</v>
      </c>
      <c r="AE61" s="21">
        <f t="shared" si="9"/>
        <v>7.25</v>
      </c>
      <c r="AF61" s="15" t="str">
        <f t="shared" si="18"/>
        <v>Khá</v>
      </c>
    </row>
    <row r="62" spans="1:32" s="5" customFormat="1" ht="25.5" customHeight="1">
      <c r="A62" s="1">
        <v>60</v>
      </c>
      <c r="B62" s="12" t="s">
        <v>35</v>
      </c>
      <c r="C62" s="217" t="s">
        <v>193</v>
      </c>
      <c r="D62" s="3" t="s">
        <v>296</v>
      </c>
      <c r="E62" s="3" t="s">
        <v>195</v>
      </c>
      <c r="F62" s="4" t="s">
        <v>109</v>
      </c>
      <c r="G62" s="102">
        <v>7</v>
      </c>
      <c r="H62" s="102"/>
      <c r="I62" s="6">
        <f t="shared" si="10"/>
        <v>7</v>
      </c>
      <c r="J62" s="102">
        <v>6</v>
      </c>
      <c r="K62" s="102"/>
      <c r="L62" s="6">
        <f t="shared" si="11"/>
        <v>6</v>
      </c>
      <c r="M62" s="102">
        <v>7</v>
      </c>
      <c r="N62" s="102"/>
      <c r="O62" s="6">
        <f t="shared" si="12"/>
        <v>7</v>
      </c>
      <c r="P62" s="102">
        <v>5</v>
      </c>
      <c r="Q62" s="102"/>
      <c r="R62" s="6">
        <f t="shared" si="13"/>
        <v>5</v>
      </c>
      <c r="S62" s="102">
        <v>8</v>
      </c>
      <c r="T62" s="102"/>
      <c r="U62" s="6">
        <f t="shared" si="14"/>
        <v>8</v>
      </c>
      <c r="V62" s="102">
        <v>7</v>
      </c>
      <c r="W62" s="102"/>
      <c r="X62" s="6">
        <f t="shared" si="15"/>
        <v>7</v>
      </c>
      <c r="Y62" s="102">
        <v>10</v>
      </c>
      <c r="Z62" s="102"/>
      <c r="AA62" s="6">
        <f t="shared" si="16"/>
        <v>10</v>
      </c>
      <c r="AB62" s="102">
        <v>5</v>
      </c>
      <c r="AC62" s="102"/>
      <c r="AD62" s="6">
        <f t="shared" si="17"/>
        <v>5</v>
      </c>
      <c r="AE62" s="21">
        <f t="shared" si="9"/>
        <v>6.83</v>
      </c>
      <c r="AF62" s="15" t="str">
        <f t="shared" si="18"/>
        <v>TB.Khá</v>
      </c>
    </row>
    <row r="63" spans="1:32" s="5" customFormat="1" ht="25.5" customHeight="1">
      <c r="A63" s="1">
        <v>61</v>
      </c>
      <c r="B63" s="12" t="s">
        <v>200</v>
      </c>
      <c r="C63" s="217" t="s">
        <v>197</v>
      </c>
      <c r="D63" s="3" t="s">
        <v>298</v>
      </c>
      <c r="E63" s="3" t="s">
        <v>201</v>
      </c>
      <c r="F63" s="4" t="s">
        <v>8</v>
      </c>
      <c r="G63" s="102">
        <v>6</v>
      </c>
      <c r="H63" s="102"/>
      <c r="I63" s="6">
        <f t="shared" si="10"/>
        <v>6</v>
      </c>
      <c r="J63" s="102">
        <v>7</v>
      </c>
      <c r="K63" s="102"/>
      <c r="L63" s="6">
        <f t="shared" si="11"/>
        <v>7</v>
      </c>
      <c r="M63" s="102">
        <v>7</v>
      </c>
      <c r="N63" s="102"/>
      <c r="O63" s="6">
        <f t="shared" si="12"/>
        <v>7</v>
      </c>
      <c r="P63" s="102">
        <v>9</v>
      </c>
      <c r="Q63" s="102"/>
      <c r="R63" s="6">
        <f t="shared" si="13"/>
        <v>9</v>
      </c>
      <c r="S63" s="102">
        <v>7</v>
      </c>
      <c r="T63" s="102"/>
      <c r="U63" s="6">
        <f t="shared" si="14"/>
        <v>7</v>
      </c>
      <c r="V63" s="102">
        <v>7</v>
      </c>
      <c r="W63" s="102"/>
      <c r="X63" s="6">
        <f t="shared" si="15"/>
        <v>7</v>
      </c>
      <c r="Y63" s="102"/>
      <c r="Z63" s="102"/>
      <c r="AA63" s="6">
        <f t="shared" si="16"/>
        <v>0</v>
      </c>
      <c r="AB63" s="102">
        <v>6</v>
      </c>
      <c r="AC63" s="102"/>
      <c r="AD63" s="6">
        <f t="shared" si="17"/>
        <v>6</v>
      </c>
      <c r="AE63" s="21">
        <f t="shared" si="9"/>
        <v>6.88</v>
      </c>
      <c r="AF63" s="15" t="str">
        <f t="shared" si="18"/>
        <v>TB.Khá</v>
      </c>
    </row>
    <row r="64" spans="1:32" s="5" customFormat="1" ht="25.5" customHeight="1">
      <c r="A64" s="3">
        <v>62</v>
      </c>
      <c r="B64" s="12" t="s">
        <v>202</v>
      </c>
      <c r="C64" s="217" t="s">
        <v>197</v>
      </c>
      <c r="D64" s="3" t="s">
        <v>299</v>
      </c>
      <c r="E64" s="3" t="s">
        <v>203</v>
      </c>
      <c r="F64" s="4" t="s">
        <v>32</v>
      </c>
      <c r="G64" s="102">
        <v>6</v>
      </c>
      <c r="H64" s="102"/>
      <c r="I64" s="6">
        <f t="shared" si="10"/>
        <v>6</v>
      </c>
      <c r="J64" s="102">
        <v>6</v>
      </c>
      <c r="K64" s="102"/>
      <c r="L64" s="6">
        <f t="shared" si="11"/>
        <v>6</v>
      </c>
      <c r="M64" s="102">
        <v>5</v>
      </c>
      <c r="N64" s="102"/>
      <c r="O64" s="6">
        <f t="shared" si="12"/>
        <v>5</v>
      </c>
      <c r="P64" s="102">
        <v>5</v>
      </c>
      <c r="Q64" s="102"/>
      <c r="R64" s="6">
        <f t="shared" si="13"/>
        <v>5</v>
      </c>
      <c r="S64" s="102">
        <v>7</v>
      </c>
      <c r="T64" s="102"/>
      <c r="U64" s="6">
        <f t="shared" si="14"/>
        <v>7</v>
      </c>
      <c r="V64" s="102">
        <v>9</v>
      </c>
      <c r="W64" s="102"/>
      <c r="X64" s="6">
        <f t="shared" si="15"/>
        <v>9</v>
      </c>
      <c r="Y64" s="102"/>
      <c r="Z64" s="102"/>
      <c r="AA64" s="6">
        <f t="shared" si="16"/>
        <v>0</v>
      </c>
      <c r="AB64" s="102">
        <v>6</v>
      </c>
      <c r="AC64" s="102"/>
      <c r="AD64" s="6">
        <f t="shared" si="17"/>
        <v>6</v>
      </c>
      <c r="AE64" s="21">
        <f t="shared" si="9"/>
        <v>6.08</v>
      </c>
      <c r="AF64" s="15" t="str">
        <f t="shared" si="18"/>
        <v>TB.Khá</v>
      </c>
    </row>
    <row r="65" spans="1:32" s="5" customFormat="1" ht="25.5" customHeight="1">
      <c r="A65" s="3">
        <v>63</v>
      </c>
      <c r="B65" s="12" t="s">
        <v>204</v>
      </c>
      <c r="C65" s="217" t="s">
        <v>205</v>
      </c>
      <c r="D65" s="3" t="s">
        <v>300</v>
      </c>
      <c r="E65" s="3" t="s">
        <v>206</v>
      </c>
      <c r="F65" s="4" t="s">
        <v>21</v>
      </c>
      <c r="G65" s="102">
        <v>7</v>
      </c>
      <c r="H65" s="102"/>
      <c r="I65" s="6">
        <f t="shared" si="10"/>
        <v>7</v>
      </c>
      <c r="J65" s="102">
        <v>7</v>
      </c>
      <c r="K65" s="102"/>
      <c r="L65" s="6">
        <f t="shared" si="11"/>
        <v>7</v>
      </c>
      <c r="M65" s="102">
        <v>8</v>
      </c>
      <c r="N65" s="102"/>
      <c r="O65" s="6">
        <f t="shared" si="12"/>
        <v>8</v>
      </c>
      <c r="P65" s="102">
        <v>7</v>
      </c>
      <c r="Q65" s="102"/>
      <c r="R65" s="6">
        <f t="shared" si="13"/>
        <v>7</v>
      </c>
      <c r="S65" s="102">
        <v>7</v>
      </c>
      <c r="T65" s="102"/>
      <c r="U65" s="6">
        <f t="shared" si="14"/>
        <v>7</v>
      </c>
      <c r="V65" s="102">
        <v>9</v>
      </c>
      <c r="W65" s="102"/>
      <c r="X65" s="6">
        <f t="shared" si="15"/>
        <v>9</v>
      </c>
      <c r="Y65" s="102"/>
      <c r="Z65" s="102"/>
      <c r="AA65" s="6">
        <f t="shared" si="16"/>
        <v>0</v>
      </c>
      <c r="AB65" s="102">
        <v>5</v>
      </c>
      <c r="AC65" s="102"/>
      <c r="AD65" s="6">
        <f t="shared" si="17"/>
        <v>5</v>
      </c>
      <c r="AE65" s="21">
        <f t="shared" si="9"/>
        <v>7.21</v>
      </c>
      <c r="AF65" s="15" t="str">
        <f t="shared" si="18"/>
        <v>Khá</v>
      </c>
    </row>
    <row r="66" spans="1:32" s="5" customFormat="1" ht="25.5" customHeight="1">
      <c r="A66" s="1">
        <v>64</v>
      </c>
      <c r="B66" s="12" t="s">
        <v>82</v>
      </c>
      <c r="C66" s="217" t="s">
        <v>205</v>
      </c>
      <c r="D66" s="3" t="s">
        <v>301</v>
      </c>
      <c r="E66" s="3" t="s">
        <v>207</v>
      </c>
      <c r="F66" s="4" t="s">
        <v>208</v>
      </c>
      <c r="G66" s="102">
        <v>7</v>
      </c>
      <c r="H66" s="102"/>
      <c r="I66" s="6">
        <f t="shared" si="10"/>
        <v>7</v>
      </c>
      <c r="J66" s="102">
        <v>8</v>
      </c>
      <c r="K66" s="102"/>
      <c r="L66" s="6">
        <f t="shared" si="11"/>
        <v>8</v>
      </c>
      <c r="M66" s="102">
        <v>9</v>
      </c>
      <c r="N66" s="102"/>
      <c r="O66" s="6">
        <f t="shared" si="12"/>
        <v>9</v>
      </c>
      <c r="P66" s="102">
        <v>9</v>
      </c>
      <c r="Q66" s="102"/>
      <c r="R66" s="6">
        <f t="shared" si="13"/>
        <v>9</v>
      </c>
      <c r="S66" s="102">
        <v>9</v>
      </c>
      <c r="T66" s="102"/>
      <c r="U66" s="6">
        <f t="shared" si="14"/>
        <v>9</v>
      </c>
      <c r="V66" s="102">
        <v>9</v>
      </c>
      <c r="W66" s="102"/>
      <c r="X66" s="6">
        <f t="shared" si="15"/>
        <v>9</v>
      </c>
      <c r="Y66" s="102"/>
      <c r="Z66" s="102"/>
      <c r="AA66" s="6">
        <f t="shared" si="16"/>
        <v>0</v>
      </c>
      <c r="AB66" s="102">
        <v>8</v>
      </c>
      <c r="AC66" s="102"/>
      <c r="AD66" s="6">
        <f t="shared" si="17"/>
        <v>8</v>
      </c>
      <c r="AE66" s="21">
        <f t="shared" si="9"/>
        <v>8.17</v>
      </c>
      <c r="AF66" s="15" t="str">
        <f t="shared" si="18"/>
        <v>Giỏi</v>
      </c>
    </row>
    <row r="67" spans="1:32" s="5" customFormat="1" ht="25.5" customHeight="1">
      <c r="A67" s="1">
        <v>65</v>
      </c>
      <c r="B67" s="12" t="s">
        <v>209</v>
      </c>
      <c r="C67" s="217" t="s">
        <v>205</v>
      </c>
      <c r="D67" s="3" t="s">
        <v>302</v>
      </c>
      <c r="E67" s="3" t="s">
        <v>210</v>
      </c>
      <c r="F67" s="4" t="s">
        <v>208</v>
      </c>
      <c r="G67" s="102">
        <v>5</v>
      </c>
      <c r="H67" s="102"/>
      <c r="I67" s="6">
        <f>IF(H67="",G67,IF(G67&gt;=5,H67,MAX(G67,H67)))</f>
        <v>5</v>
      </c>
      <c r="J67" s="102">
        <v>7</v>
      </c>
      <c r="K67" s="102"/>
      <c r="L67" s="6">
        <f>IF(K67="",J67,IF(J67&gt;=5,K67,MAX(J67,K67)))</f>
        <v>7</v>
      </c>
      <c r="M67" s="102">
        <v>8</v>
      </c>
      <c r="N67" s="102"/>
      <c r="O67" s="6">
        <f>IF(N67="",M67,IF(M67&gt;=5,N67,MAX(M67,N67)))</f>
        <v>8</v>
      </c>
      <c r="P67" s="102">
        <v>8</v>
      </c>
      <c r="Q67" s="102"/>
      <c r="R67" s="6">
        <f>IF(Q67="",P67,IF(P67&gt;=5,Q67,MAX(P67,Q67)))</f>
        <v>8</v>
      </c>
      <c r="S67" s="102">
        <v>8</v>
      </c>
      <c r="T67" s="102"/>
      <c r="U67" s="6">
        <f>IF(T67="",S67,IF(S67&gt;=5,T67,MAX(S67,T67)))</f>
        <v>8</v>
      </c>
      <c r="V67" s="102">
        <v>7</v>
      </c>
      <c r="W67" s="102"/>
      <c r="X67" s="6">
        <f>IF(W67="",V67,IF(V67&gt;=5,W67,MAX(V67,W67)))</f>
        <v>7</v>
      </c>
      <c r="Y67" s="102"/>
      <c r="Z67" s="102"/>
      <c r="AA67" s="6">
        <f>IF(Z67="",Y67,IF(Y67&gt;=5,Z67,MAX(Y67,Z67)))</f>
        <v>0</v>
      </c>
      <c r="AB67" s="102">
        <v>6</v>
      </c>
      <c r="AC67" s="102"/>
      <c r="AD67" s="6">
        <f>IF(AC67="",AB67,IF(AB67&gt;=5,AC67,MAX(AB67,AC67)))</f>
        <v>6</v>
      </c>
      <c r="AE67" s="21">
        <f t="shared" si="9"/>
        <v>6.88</v>
      </c>
      <c r="AF67" s="15" t="str">
        <f t="shared" si="18"/>
        <v>TB.Khá</v>
      </c>
    </row>
    <row r="68" spans="1:32" s="5" customFormat="1" ht="25.5" customHeight="1">
      <c r="A68" s="3">
        <v>66</v>
      </c>
      <c r="B68" s="12" t="s">
        <v>211</v>
      </c>
      <c r="C68" s="217" t="s">
        <v>46</v>
      </c>
      <c r="D68" s="3" t="s">
        <v>303</v>
      </c>
      <c r="E68" s="3" t="s">
        <v>212</v>
      </c>
      <c r="F68" s="4" t="s">
        <v>109</v>
      </c>
      <c r="G68" s="102">
        <v>6</v>
      </c>
      <c r="H68" s="102"/>
      <c r="I68" s="6">
        <f>IF(H68="",G68,IF(G68&gt;=5,H68,MAX(G68,H68)))</f>
        <v>6</v>
      </c>
      <c r="J68" s="102">
        <v>6</v>
      </c>
      <c r="K68" s="102"/>
      <c r="L68" s="6">
        <f>IF(K68="",J68,IF(J68&gt;=5,K68,MAX(J68,K68)))</f>
        <v>6</v>
      </c>
      <c r="M68" s="102">
        <v>8</v>
      </c>
      <c r="N68" s="102"/>
      <c r="O68" s="6">
        <f>IF(N68="",M68,IF(M68&gt;=5,N68,MAX(M68,N68)))</f>
        <v>8</v>
      </c>
      <c r="P68" s="102">
        <v>8</v>
      </c>
      <c r="Q68" s="102"/>
      <c r="R68" s="6">
        <f>IF(Q68="",P68,IF(P68&gt;=5,Q68,MAX(P68,Q68)))</f>
        <v>8</v>
      </c>
      <c r="S68" s="102">
        <v>8</v>
      </c>
      <c r="T68" s="102"/>
      <c r="U68" s="6">
        <f>IF(T68="",S68,IF(S68&gt;=5,T68,MAX(S68,T68)))</f>
        <v>8</v>
      </c>
      <c r="V68" s="102">
        <v>9</v>
      </c>
      <c r="W68" s="102"/>
      <c r="X68" s="6">
        <f>IF(W68="",V68,IF(V68&gt;=5,W68,MAX(V68,W68)))</f>
        <v>9</v>
      </c>
      <c r="Y68" s="102">
        <v>10</v>
      </c>
      <c r="Z68" s="102"/>
      <c r="AA68" s="6">
        <f>IF(Z68="",Y68,IF(Y68&gt;=5,Z68,MAX(Y68,Z68)))</f>
        <v>10</v>
      </c>
      <c r="AB68" s="102">
        <v>4</v>
      </c>
      <c r="AC68" s="102"/>
      <c r="AD68" s="6">
        <f>IF(AC68="",AB68,IF(AB68&gt;=5,AC68,MAX(AB68,AC68)))</f>
        <v>4</v>
      </c>
      <c r="AE68" s="21">
        <f>ROUND(SUMPRODUCT(G68:AD68,$G$2:$AD$2)/SUMIF($G68:$AD68,"&lt;&gt;M",$G$2:$AD$2),2)</f>
        <v>7.67</v>
      </c>
      <c r="AF68" s="15" t="str">
        <f t="shared" si="18"/>
        <v>Khá</v>
      </c>
    </row>
    <row r="69" spans="1:32" s="5" customFormat="1" ht="25.5" customHeight="1">
      <c r="A69" s="3">
        <v>67</v>
      </c>
      <c r="B69" s="12" t="s">
        <v>213</v>
      </c>
      <c r="C69" s="217" t="s">
        <v>214</v>
      </c>
      <c r="D69" s="3" t="s">
        <v>304</v>
      </c>
      <c r="E69" s="3" t="s">
        <v>215</v>
      </c>
      <c r="F69" s="4" t="s">
        <v>3</v>
      </c>
      <c r="G69" s="102">
        <v>7</v>
      </c>
      <c r="H69" s="102"/>
      <c r="I69" s="6">
        <f>IF(H69="",G69,IF(G69&gt;=5,H69,MAX(G69,H69)))</f>
        <v>7</v>
      </c>
      <c r="J69" s="102">
        <v>7</v>
      </c>
      <c r="K69" s="102"/>
      <c r="L69" s="6">
        <f>IF(K69="",J69,IF(J69&gt;=5,K69,MAX(J69,K69)))</f>
        <v>7</v>
      </c>
      <c r="M69" s="102">
        <v>7</v>
      </c>
      <c r="N69" s="102"/>
      <c r="O69" s="6">
        <f>IF(N69="",M69,IF(M69&gt;=5,N69,MAX(M69,N69)))</f>
        <v>7</v>
      </c>
      <c r="P69" s="102">
        <v>8</v>
      </c>
      <c r="Q69" s="102"/>
      <c r="R69" s="6">
        <f>IF(Q69="",P69,IF(P69&gt;=5,Q69,MAX(P69,Q69)))</f>
        <v>8</v>
      </c>
      <c r="S69" s="102">
        <v>8</v>
      </c>
      <c r="T69" s="102"/>
      <c r="U69" s="6">
        <f>IF(T69="",S69,IF(S69&gt;=5,T69,MAX(S69,T69)))</f>
        <v>8</v>
      </c>
      <c r="V69" s="102">
        <v>9</v>
      </c>
      <c r="W69" s="102"/>
      <c r="X69" s="6">
        <f>IF(W69="",V69,IF(V69&gt;=5,W69,MAX(V69,W69)))</f>
        <v>9</v>
      </c>
      <c r="Y69" s="102"/>
      <c r="Z69" s="102"/>
      <c r="AA69" s="6">
        <f>IF(Z69="",Y69,IF(Y69&gt;=5,Z69,MAX(Y69,Z69)))</f>
        <v>0</v>
      </c>
      <c r="AB69" s="102">
        <v>8</v>
      </c>
      <c r="AC69" s="102"/>
      <c r="AD69" s="6">
        <f>IF(AC69="",AB69,IF(AB69&gt;=5,AC69,MAX(AB69,AC69)))</f>
        <v>8</v>
      </c>
      <c r="AE69" s="21">
        <f>ROUND(SUMPRODUCT(G69:AD69,$G$2:$AD$2)/SUMIF($G69:$AD69,"&lt;&gt;M",$G$2:$AD$2),2)</f>
        <v>7.38</v>
      </c>
      <c r="AF69" s="15" t="str">
        <f t="shared" si="18"/>
        <v>Khá</v>
      </c>
    </row>
    <row r="70" spans="1:32" s="5" customFormat="1" ht="25.5" customHeight="1">
      <c r="A70" s="1">
        <v>68</v>
      </c>
      <c r="B70" s="12" t="s">
        <v>216</v>
      </c>
      <c r="C70" s="217" t="s">
        <v>217</v>
      </c>
      <c r="D70" s="3" t="s">
        <v>305</v>
      </c>
      <c r="E70" s="3" t="s">
        <v>218</v>
      </c>
      <c r="F70" s="4" t="s">
        <v>23</v>
      </c>
      <c r="G70" s="102">
        <v>7</v>
      </c>
      <c r="H70" s="102"/>
      <c r="I70" s="6">
        <f>IF(H70="",G70,IF(G70&gt;=5,H70,MAX(G70,H70)))</f>
        <v>7</v>
      </c>
      <c r="J70" s="102">
        <v>6</v>
      </c>
      <c r="K70" s="102"/>
      <c r="L70" s="6">
        <f>IF(K70="",J70,IF(J70&gt;=5,K70,MAX(J70,K70)))</f>
        <v>6</v>
      </c>
      <c r="M70" s="102">
        <v>7</v>
      </c>
      <c r="N70" s="102"/>
      <c r="O70" s="6">
        <f>IF(N70="",M70,IF(M70&gt;=5,N70,MAX(M70,N70)))</f>
        <v>7</v>
      </c>
      <c r="P70" s="102">
        <v>7</v>
      </c>
      <c r="Q70" s="102"/>
      <c r="R70" s="6">
        <f>IF(Q70="",P70,IF(P70&gt;=5,Q70,MAX(P70,Q70)))</f>
        <v>7</v>
      </c>
      <c r="S70" s="102">
        <v>8</v>
      </c>
      <c r="T70" s="102"/>
      <c r="U70" s="6">
        <f>IF(T70="",S70,IF(S70&gt;=5,T70,MAX(S70,T70)))</f>
        <v>8</v>
      </c>
      <c r="V70" s="102">
        <v>9</v>
      </c>
      <c r="W70" s="102"/>
      <c r="X70" s="6">
        <f>IF(W70="",V70,IF(V70&gt;=5,W70,MAX(V70,W70)))</f>
        <v>9</v>
      </c>
      <c r="Y70" s="102"/>
      <c r="Z70" s="102"/>
      <c r="AA70" s="6">
        <f>IF(Z70="",Y70,IF(Y70&gt;=5,Z70,MAX(Y70,Z70)))</f>
        <v>0</v>
      </c>
      <c r="AB70" s="102">
        <v>8</v>
      </c>
      <c r="AC70" s="102"/>
      <c r="AD70" s="6">
        <f>IF(AC70="",AB70,IF(AB70&gt;=5,AC70,MAX(AB70,AC70)))</f>
        <v>8</v>
      </c>
      <c r="AE70" s="21">
        <f>ROUND(SUMPRODUCT(G70:AD70,$G$2:$AD$2)/SUMIF($G70:$AD70,"&lt;&gt;M",$G$2:$AD$2),2)</f>
        <v>7.08</v>
      </c>
      <c r="AF70" s="15" t="str">
        <f t="shared" si="18"/>
        <v>Khá</v>
      </c>
    </row>
    <row r="71" spans="1:32" s="5" customFormat="1" ht="25.5" customHeight="1">
      <c r="A71" s="1">
        <v>69</v>
      </c>
      <c r="B71" s="12" t="s">
        <v>219</v>
      </c>
      <c r="C71" s="217" t="s">
        <v>217</v>
      </c>
      <c r="D71" s="3" t="s">
        <v>306</v>
      </c>
      <c r="E71" s="3" t="s">
        <v>220</v>
      </c>
      <c r="F71" s="4" t="s">
        <v>7</v>
      </c>
      <c r="G71" s="102">
        <v>6</v>
      </c>
      <c r="H71" s="102"/>
      <c r="I71" s="6">
        <f>IF(H71="",G71,IF(G71&gt;=5,H71,MAX(G71,H71)))</f>
        <v>6</v>
      </c>
      <c r="J71" s="102">
        <v>7</v>
      </c>
      <c r="K71" s="102"/>
      <c r="L71" s="6">
        <f>IF(K71="",J71,IF(J71&gt;=5,K71,MAX(J71,K71)))</f>
        <v>7</v>
      </c>
      <c r="M71" s="102">
        <v>8</v>
      </c>
      <c r="N71" s="102"/>
      <c r="O71" s="6">
        <f>IF(N71="",M71,IF(M71&gt;=5,N71,MAX(M71,N71)))</f>
        <v>8</v>
      </c>
      <c r="P71" s="102">
        <v>7</v>
      </c>
      <c r="Q71" s="102"/>
      <c r="R71" s="6">
        <f>IF(Q71="",P71,IF(P71&gt;=5,Q71,MAX(P71,Q71)))</f>
        <v>7</v>
      </c>
      <c r="S71" s="102">
        <v>9</v>
      </c>
      <c r="T71" s="102"/>
      <c r="U71" s="6">
        <f>IF(T71="",S71,IF(S71&gt;=5,T71,MAX(S71,T71)))</f>
        <v>9</v>
      </c>
      <c r="V71" s="102">
        <v>8</v>
      </c>
      <c r="W71" s="102"/>
      <c r="X71" s="6">
        <f>IF(W71="",V71,IF(V71&gt;=5,W71,MAX(V71,W71)))</f>
        <v>8</v>
      </c>
      <c r="Y71" s="102"/>
      <c r="Z71" s="102"/>
      <c r="AA71" s="6">
        <f>IF(Z71="",Y71,IF(Y71&gt;=5,Z71,MAX(Y71,Z71)))</f>
        <v>0</v>
      </c>
      <c r="AB71" s="102">
        <v>5</v>
      </c>
      <c r="AC71" s="102"/>
      <c r="AD71" s="6">
        <f>IF(AC71="",AB71,IF(AB71&gt;=5,AC71,MAX(AB71,AC71)))</f>
        <v>5</v>
      </c>
      <c r="AE71" s="21">
        <f>ROUND(SUMPRODUCT(G71:AD71,$G$2:$AD$2)/SUMIF($G71:$AD71,"&lt;&gt;M",$G$2:$AD$2),2)</f>
        <v>7.21</v>
      </c>
      <c r="AF71" s="15" t="str">
        <f t="shared" si="18"/>
        <v>Khá</v>
      </c>
    </row>
    <row r="96" spans="1:32" s="5" customFormat="1" ht="25.5" customHeight="1">
      <c r="A96" s="3">
        <v>5</v>
      </c>
      <c r="B96" s="12" t="s">
        <v>58</v>
      </c>
      <c r="C96" s="217" t="s">
        <v>19</v>
      </c>
      <c r="D96" s="13"/>
      <c r="E96" s="3" t="s">
        <v>59</v>
      </c>
      <c r="F96" s="4" t="s">
        <v>4</v>
      </c>
      <c r="G96" s="100"/>
      <c r="H96" s="100"/>
      <c r="I96" s="6">
        <f>IF(H96="",G96,IF(G96&gt;=5,H96,MAX(G96,H96)))</f>
        <v>0</v>
      </c>
      <c r="J96" s="100"/>
      <c r="K96" s="100"/>
      <c r="L96" s="6">
        <f>IF(K96="",J96,IF(J96&gt;=5,K96,MAX(J96,K96)))</f>
        <v>0</v>
      </c>
      <c r="M96" s="100"/>
      <c r="N96" s="100"/>
      <c r="O96" s="6">
        <f>IF(N96="",M96,IF(M96&gt;=5,N96,MAX(M96,N96)))</f>
        <v>0</v>
      </c>
      <c r="P96" s="100"/>
      <c r="Q96" s="100"/>
      <c r="R96" s="6">
        <f>IF(Q96="",P96,IF(P96&gt;=5,Q96,MAX(P96,Q96)))</f>
        <v>0</v>
      </c>
      <c r="S96" s="100"/>
      <c r="T96" s="100"/>
      <c r="U96" s="6">
        <f>IF(T96="",S96,IF(S96&gt;=5,T96,MAX(S96,T96)))</f>
        <v>0</v>
      </c>
      <c r="V96" s="102"/>
      <c r="W96" s="102"/>
      <c r="X96" s="6"/>
      <c r="Y96" s="102"/>
      <c r="Z96" s="102"/>
      <c r="AA96" s="6"/>
      <c r="AB96" s="102"/>
      <c r="AC96" s="102"/>
      <c r="AD96" s="6"/>
      <c r="AE96" s="21">
        <f>IF(J96="M",ROUND(SUMPRODUCT(M96:AD96,$M$2:$AD$2)/SUM($M$2:$AD$2),2),ROUND(SUMPRODUCT(J96:AD96,$J$2:$AD$2)/SUM($J$2:$AD$2),2))</f>
        <v>0</v>
      </c>
      <c r="AF96" s="15" t="str">
        <f>IF(AE96&gt;=9,"Xuất Sắc",IF(AE96&gt;=8,"Giỏi",IF(AE96&gt;=7,"Khá",IF(AE96&gt;=6,"TB.Khá",IF(AE96&gt;=5,"Trung Bình",IF(AE96&gt;=4,"Yếu","Kém"))))))</f>
        <v>Kém</v>
      </c>
    </row>
    <row r="97" spans="1:32" s="5" customFormat="1" ht="25.5" customHeight="1">
      <c r="A97" s="3">
        <v>17</v>
      </c>
      <c r="B97" s="12" t="s">
        <v>87</v>
      </c>
      <c r="C97" s="217" t="s">
        <v>88</v>
      </c>
      <c r="D97" s="13"/>
      <c r="E97" s="3" t="s">
        <v>39</v>
      </c>
      <c r="F97" s="4" t="s">
        <v>32</v>
      </c>
      <c r="G97" s="100"/>
      <c r="H97" s="100"/>
      <c r="I97" s="6">
        <f>IF(H97="",G97,IF(G97&gt;=5,H97,MAX(G97,H97)))</f>
        <v>0</v>
      </c>
      <c r="J97" s="100"/>
      <c r="K97" s="100"/>
      <c r="L97" s="6">
        <f>IF(K97="",J97,IF(J97&gt;=5,K97,MAX(J97,K97)))</f>
        <v>0</v>
      </c>
      <c r="M97" s="100"/>
      <c r="N97" s="100"/>
      <c r="O97" s="6">
        <f>IF(N97="",M97,IF(M97&gt;=5,N97,MAX(M97,N97)))</f>
        <v>0</v>
      </c>
      <c r="P97" s="100"/>
      <c r="Q97" s="100"/>
      <c r="R97" s="6">
        <f>IF(Q97="",P97,IF(P97&gt;=5,Q97,MAX(P97,Q97)))</f>
        <v>0</v>
      </c>
      <c r="S97" s="100"/>
      <c r="T97" s="100"/>
      <c r="U97" s="6">
        <f>IF(T97="",S97,IF(S97&gt;=5,T97,MAX(S97,T97)))</f>
        <v>0</v>
      </c>
      <c r="V97" s="102"/>
      <c r="W97" s="102"/>
      <c r="X97" s="6"/>
      <c r="Y97" s="102"/>
      <c r="Z97" s="102"/>
      <c r="AA97" s="6"/>
      <c r="AB97" s="102"/>
      <c r="AC97" s="102"/>
      <c r="AD97" s="6"/>
      <c r="AE97" s="21">
        <f>IF(J97="M",ROUND(SUMPRODUCT(M97:AD97,$M$2:$AD$2)/SUM($M$2:$AD$2),2),ROUND(SUMPRODUCT(J97:AD97,$J$2:$AD$2)/SUM($J$2:$AD$2),2))</f>
        <v>0</v>
      </c>
      <c r="AF97" s="15" t="str">
        <f>IF(AE97&gt;=9,"Xuất Sắc",IF(AE97&gt;=8,"Giỏi",IF(AE97&gt;=7,"Khá",IF(AE97&gt;=6,"TB.Khá",IF(AE97&gt;=5,"Trung Bình",IF(AE97&gt;=4,"Yếu","Kém"))))))</f>
        <v>Kém</v>
      </c>
    </row>
    <row r="98" spans="1:32" s="5" customFormat="1" ht="25.5" customHeight="1">
      <c r="A98" s="3">
        <v>59</v>
      </c>
      <c r="B98" s="12" t="s">
        <v>186</v>
      </c>
      <c r="C98" s="217" t="s">
        <v>187</v>
      </c>
      <c r="D98" s="13"/>
      <c r="E98" s="3" t="s">
        <v>188</v>
      </c>
      <c r="F98" s="4" t="s">
        <v>42</v>
      </c>
      <c r="G98" s="102"/>
      <c r="H98" s="102"/>
      <c r="I98" s="6">
        <f>IF(H98="",G98,IF(G98&gt;=5,H98,MAX(G98,H98)))</f>
        <v>0</v>
      </c>
      <c r="J98" s="102"/>
      <c r="K98" s="102"/>
      <c r="L98" s="6">
        <f>IF(K98="",J98,IF(J98&gt;=5,K98,MAX(J98,K98)))</f>
        <v>0</v>
      </c>
      <c r="M98" s="102"/>
      <c r="N98" s="102"/>
      <c r="O98" s="6">
        <f>IF(N98="",M98,IF(M98&gt;=5,N98,MAX(M98,N98)))</f>
        <v>0</v>
      </c>
      <c r="P98" s="102"/>
      <c r="Q98" s="102"/>
      <c r="R98" s="6">
        <f>IF(Q98="",P98,IF(P98&gt;=5,Q98,MAX(P98,Q98)))</f>
        <v>0</v>
      </c>
      <c r="S98" s="102"/>
      <c r="T98" s="102"/>
      <c r="U98" s="6">
        <f>IF(T98="",S98,IF(S98&gt;=5,T98,MAX(S98,T98)))</f>
        <v>0</v>
      </c>
      <c r="V98" s="102"/>
      <c r="W98" s="102"/>
      <c r="X98" s="6"/>
      <c r="Y98" s="102"/>
      <c r="Z98" s="102"/>
      <c r="AA98" s="6"/>
      <c r="AB98" s="102"/>
      <c r="AC98" s="102"/>
      <c r="AD98" s="6"/>
      <c r="AE98" s="21">
        <f>IF(J98="M",ROUND(SUMPRODUCT(M98:AD98,$M$2:$AD$2)/SUM($M$2:$AD$2),2),ROUND(SUMPRODUCT(J98:AD98,$J$2:$AD$2)/SUM($J$2:$AD$2),2))</f>
        <v>0</v>
      </c>
      <c r="AF98" s="15" t="str">
        <f>IF(AE98&gt;=9,"Xuất Sắc",IF(AE98&gt;=8,"Giỏi",IF(AE98&gt;=7,"Khá",IF(AE98&gt;=6,"TB.Khá",IF(AE98&gt;=5,"Trung Bình",IF(AE98&gt;=4,"Yếu","Kém"))))))</f>
        <v>Kém</v>
      </c>
    </row>
    <row r="99" spans="1:32" s="5" customFormat="1" ht="25.5" customHeight="1">
      <c r="A99" s="1">
        <v>64</v>
      </c>
      <c r="B99" s="12" t="s">
        <v>196</v>
      </c>
      <c r="C99" s="217" t="s">
        <v>197</v>
      </c>
      <c r="D99" s="13"/>
      <c r="E99" s="3" t="s">
        <v>198</v>
      </c>
      <c r="F99" s="4" t="s">
        <v>199</v>
      </c>
      <c r="G99" s="102"/>
      <c r="H99" s="102"/>
      <c r="I99" s="6">
        <f>IF(H99="",G99,IF(G99&gt;=5,H99,MAX(G99,H99)))</f>
        <v>0</v>
      </c>
      <c r="J99" s="102"/>
      <c r="K99" s="102"/>
      <c r="L99" s="6">
        <f>IF(K99="",J99,IF(J99&gt;=5,K99,MAX(J99,K99)))</f>
        <v>0</v>
      </c>
      <c r="M99" s="102"/>
      <c r="N99" s="102"/>
      <c r="O99" s="6">
        <f>IF(N99="",M99,IF(M99&gt;=5,N99,MAX(M99,N99)))</f>
        <v>0</v>
      </c>
      <c r="P99" s="102"/>
      <c r="Q99" s="102"/>
      <c r="R99" s="6">
        <f>IF(Q99="",P99,IF(P99&gt;=5,Q99,MAX(P99,Q99)))</f>
        <v>0</v>
      </c>
      <c r="S99" s="102"/>
      <c r="T99" s="102"/>
      <c r="U99" s="6">
        <f>IF(T99="",S99,IF(S99&gt;=5,T99,MAX(S99,T99)))</f>
        <v>0</v>
      </c>
      <c r="V99" s="102"/>
      <c r="W99" s="102"/>
      <c r="X99" s="6"/>
      <c r="Y99" s="102"/>
      <c r="Z99" s="102"/>
      <c r="AA99" s="6"/>
      <c r="AB99" s="102"/>
      <c r="AC99" s="102"/>
      <c r="AD99" s="6"/>
      <c r="AE99" s="21">
        <f>IF(J99="M",ROUND(SUMPRODUCT(M99:AD99,$M$2:$AD$2)/SUM($M$2:$AD$2),2),ROUND(SUMPRODUCT(J99:AD99,$J$2:$AD$2)/SUM($J$2:$AD$2),2))</f>
        <v>0</v>
      </c>
      <c r="AF99" s="15" t="str">
        <f>IF(AE99&gt;=9,"Xuất Sắc",IF(AE99&gt;=8,"Giỏi",IF(AE99&gt;=7,"Khá",IF(AE99&gt;=6,"TB.Khá",IF(AE99&gt;=5,"Trung Bình",IF(AE99&gt;=4,"Yếu","Kém"))))))</f>
        <v>Kém</v>
      </c>
    </row>
  </sheetData>
  <mergeCells count="1">
    <mergeCell ref="A2:F2"/>
  </mergeCells>
  <printOptions/>
  <pageMargins left="0.2" right="0.16" top="0.33" bottom="0.27" header="0.17" footer="0.2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90"/>
  <sheetViews>
    <sheetView tabSelected="1" workbookViewId="0" topLeftCell="Y79">
      <selection activeCell="A1" sqref="A1:AO91"/>
    </sheetView>
  </sheetViews>
  <sheetFormatPr defaultColWidth="9.140625" defaultRowHeight="12.75"/>
  <cols>
    <col min="1" max="1" width="4.140625" style="131" customWidth="1"/>
    <col min="2" max="2" width="15.28125" style="157" customWidth="1"/>
    <col min="3" max="3" width="6.421875" style="235" customWidth="1"/>
    <col min="4" max="4" width="12.28125" style="157" customWidth="1"/>
    <col min="5" max="5" width="8.8515625" style="165" customWidth="1"/>
    <col min="6" max="6" width="11.00390625" style="166" customWidth="1"/>
    <col min="7" max="7" width="4.7109375" style="166" customWidth="1"/>
    <col min="8" max="35" width="4.7109375" style="131" customWidth="1"/>
    <col min="36" max="36" width="8.140625" style="167" customWidth="1"/>
    <col min="37" max="37" width="11.7109375" style="165" customWidth="1"/>
    <col min="38" max="39" width="4.8515625" style="168" customWidth="1"/>
    <col min="40" max="40" width="12.140625" style="165" customWidth="1"/>
    <col min="41" max="41" width="7.7109375" style="131" customWidth="1"/>
    <col min="42" max="47" width="7.140625" style="131" customWidth="1"/>
    <col min="48" max="16384" width="10.28125" style="131" customWidth="1"/>
  </cols>
  <sheetData>
    <row r="1" spans="1:40" ht="15.75">
      <c r="A1" s="123"/>
      <c r="B1" s="124"/>
      <c r="C1" s="133" t="s">
        <v>323</v>
      </c>
      <c r="D1" s="125"/>
      <c r="E1" s="126"/>
      <c r="F1" s="126"/>
      <c r="G1" s="127"/>
      <c r="H1" s="128"/>
      <c r="I1" s="127"/>
      <c r="J1" s="127"/>
      <c r="K1" s="128"/>
      <c r="L1" s="128"/>
      <c r="M1" s="128"/>
      <c r="N1" s="128"/>
      <c r="O1" s="128"/>
      <c r="P1" s="128"/>
      <c r="Q1" s="129"/>
      <c r="R1" s="129"/>
      <c r="S1" s="127" t="s">
        <v>324</v>
      </c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30"/>
      <c r="AK1" s="127"/>
      <c r="AL1" s="127"/>
      <c r="AM1" s="123"/>
      <c r="AN1" s="127"/>
    </row>
    <row r="2" spans="1:40" ht="15.75">
      <c r="A2" s="123"/>
      <c r="B2" s="132"/>
      <c r="C2" s="133" t="s">
        <v>325</v>
      </c>
      <c r="D2" s="133"/>
      <c r="E2" s="134"/>
      <c r="F2" s="126"/>
      <c r="G2" s="130"/>
      <c r="H2" s="128"/>
      <c r="I2" s="127"/>
      <c r="J2" s="127"/>
      <c r="K2" s="128"/>
      <c r="L2" s="128"/>
      <c r="M2" s="128"/>
      <c r="N2" s="128"/>
      <c r="O2" s="128"/>
      <c r="P2" s="128"/>
      <c r="Q2" s="129"/>
      <c r="R2" s="129"/>
      <c r="S2" s="130" t="s">
        <v>326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23"/>
      <c r="AN2" s="127"/>
    </row>
    <row r="3" spans="1:40" ht="18.75">
      <c r="A3" s="123"/>
      <c r="B3" s="132"/>
      <c r="C3" s="133" t="s">
        <v>327</v>
      </c>
      <c r="D3" s="133"/>
      <c r="E3" s="134"/>
      <c r="F3" s="126"/>
      <c r="G3" s="135"/>
      <c r="H3" s="136"/>
      <c r="I3" s="137"/>
      <c r="J3" s="137"/>
      <c r="K3" s="138"/>
      <c r="L3" s="139"/>
      <c r="M3" s="139"/>
      <c r="N3" s="139"/>
      <c r="O3" s="139"/>
      <c r="P3" s="139"/>
      <c r="Q3" s="139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/>
      <c r="AK3" s="140"/>
      <c r="AL3" s="140"/>
      <c r="AM3" s="140"/>
      <c r="AN3" s="140"/>
    </row>
    <row r="4" spans="1:40" ht="18.75">
      <c r="A4" s="123"/>
      <c r="B4" s="142"/>
      <c r="C4" s="233"/>
      <c r="D4" s="142"/>
      <c r="E4" s="126"/>
      <c r="F4" s="126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  <c r="AK4" s="140"/>
      <c r="AL4" s="140"/>
      <c r="AM4" s="140"/>
      <c r="AN4" s="140"/>
    </row>
    <row r="5" spans="1:40" ht="22.5">
      <c r="A5" s="265" t="s">
        <v>364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</row>
    <row r="6" spans="1:40" ht="18.75">
      <c r="A6" s="267" t="s">
        <v>329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</row>
    <row r="7" spans="1:40" ht="18.7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</row>
    <row r="8" spans="7:35" ht="33" customHeight="1">
      <c r="G8" s="273" t="s">
        <v>361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3" t="s">
        <v>362</v>
      </c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</row>
    <row r="9" spans="1:41" s="176" customFormat="1" ht="136.5" customHeight="1">
      <c r="A9" s="148" t="s">
        <v>11</v>
      </c>
      <c r="B9" s="203" t="s">
        <v>13</v>
      </c>
      <c r="C9" s="204" t="s">
        <v>14</v>
      </c>
      <c r="D9" s="149" t="s">
        <v>12</v>
      </c>
      <c r="E9" s="149" t="s">
        <v>15</v>
      </c>
      <c r="F9" s="148" t="s">
        <v>16</v>
      </c>
      <c r="G9" s="171" t="s">
        <v>223</v>
      </c>
      <c r="H9" s="171" t="s">
        <v>226</v>
      </c>
      <c r="I9" s="171" t="s">
        <v>320</v>
      </c>
      <c r="J9" s="171" t="s">
        <v>321</v>
      </c>
      <c r="K9" s="171" t="s">
        <v>322</v>
      </c>
      <c r="L9" s="171" t="s">
        <v>335</v>
      </c>
      <c r="M9" s="171" t="s">
        <v>231</v>
      </c>
      <c r="N9" s="171" t="s">
        <v>310</v>
      </c>
      <c r="O9" s="171" t="s">
        <v>309</v>
      </c>
      <c r="P9" s="171" t="s">
        <v>311</v>
      </c>
      <c r="Q9" s="171" t="s">
        <v>312</v>
      </c>
      <c r="R9" s="171" t="s">
        <v>313</v>
      </c>
      <c r="S9" s="171" t="s">
        <v>314</v>
      </c>
      <c r="T9" s="238" t="s">
        <v>340</v>
      </c>
      <c r="U9" s="238" t="s">
        <v>336</v>
      </c>
      <c r="V9" s="239" t="s">
        <v>337</v>
      </c>
      <c r="W9" s="238" t="s">
        <v>338</v>
      </c>
      <c r="X9" s="238" t="s">
        <v>339</v>
      </c>
      <c r="Y9" s="238" t="s">
        <v>341</v>
      </c>
      <c r="Z9" s="238" t="s">
        <v>342</v>
      </c>
      <c r="AA9" s="238" t="s">
        <v>343</v>
      </c>
      <c r="AB9" s="239" t="s">
        <v>348</v>
      </c>
      <c r="AC9" s="239" t="s">
        <v>350</v>
      </c>
      <c r="AD9" s="239" t="s">
        <v>351</v>
      </c>
      <c r="AE9" s="239" t="s">
        <v>352</v>
      </c>
      <c r="AF9" s="239" t="s">
        <v>353</v>
      </c>
      <c r="AG9" s="239" t="s">
        <v>354</v>
      </c>
      <c r="AH9" s="239" t="s">
        <v>355</v>
      </c>
      <c r="AI9" s="239" t="s">
        <v>356</v>
      </c>
      <c r="AJ9" s="101" t="s">
        <v>359</v>
      </c>
      <c r="AK9" s="173" t="s">
        <v>316</v>
      </c>
      <c r="AL9" s="174" t="s">
        <v>317</v>
      </c>
      <c r="AM9" s="174" t="s">
        <v>318</v>
      </c>
      <c r="AN9" s="175" t="s">
        <v>319</v>
      </c>
      <c r="AO9" s="254" t="s">
        <v>363</v>
      </c>
    </row>
    <row r="10" spans="1:41" ht="18.75" customHeight="1">
      <c r="A10" s="276" t="s">
        <v>17</v>
      </c>
      <c r="B10" s="277"/>
      <c r="C10" s="277"/>
      <c r="D10" s="277"/>
      <c r="E10" s="277"/>
      <c r="F10" s="278"/>
      <c r="G10" s="226">
        <f>'HK1'!I2</f>
        <v>5</v>
      </c>
      <c r="H10" s="226">
        <f>'HK1'!L2</f>
        <v>3</v>
      </c>
      <c r="I10" s="226">
        <f>'HK1'!O2</f>
        <v>3</v>
      </c>
      <c r="J10" s="226">
        <f>'HK1'!R2</f>
        <v>3</v>
      </c>
      <c r="K10" s="227">
        <f>'HK1'!U2</f>
        <v>4</v>
      </c>
      <c r="L10" s="227">
        <f>'HK1'!X2</f>
        <v>3</v>
      </c>
      <c r="M10" s="226">
        <f>'HK1'!AA2</f>
        <v>0</v>
      </c>
      <c r="N10" s="228">
        <f>'HK2'!L2</f>
        <v>5</v>
      </c>
      <c r="O10" s="228">
        <f>'HK2'!I2</f>
        <v>3</v>
      </c>
      <c r="P10" s="228">
        <f>'HK2'!O2</f>
        <v>4</v>
      </c>
      <c r="Q10" s="228">
        <f>'HK2'!R2</f>
        <v>5</v>
      </c>
      <c r="R10" s="228">
        <f>'HK2'!U2</f>
        <v>4</v>
      </c>
      <c r="S10" s="228">
        <f>'HK2'!X2</f>
        <v>0</v>
      </c>
      <c r="T10" s="228">
        <f>'HK3'!I2</f>
        <v>4</v>
      </c>
      <c r="U10" s="228">
        <f>'HK3'!L2</f>
        <v>3</v>
      </c>
      <c r="V10" s="228">
        <f>'HK3'!O2</f>
        <v>4</v>
      </c>
      <c r="W10" s="228">
        <f>'HK3'!R2</f>
        <v>4</v>
      </c>
      <c r="X10" s="228">
        <f>'HK3'!U2</f>
        <v>4</v>
      </c>
      <c r="Y10" s="228">
        <f>'HK3'!X2</f>
        <v>3</v>
      </c>
      <c r="Z10" s="228">
        <f>'HK3'!AA2</f>
        <v>4</v>
      </c>
      <c r="AA10" s="228">
        <f>'HK3'!AD2</f>
        <v>0</v>
      </c>
      <c r="AB10" s="228">
        <f>'HK4'!I2</f>
        <v>4</v>
      </c>
      <c r="AC10" s="228">
        <f>'HK4'!L2</f>
        <v>3</v>
      </c>
      <c r="AD10" s="228">
        <f>'HK4'!O2</f>
        <v>4</v>
      </c>
      <c r="AE10" s="228">
        <f>'HK4'!R2</f>
        <v>4</v>
      </c>
      <c r="AF10" s="228">
        <f>'HK4'!U2</f>
        <v>4</v>
      </c>
      <c r="AG10" s="228">
        <f>'HK4'!X2</f>
        <v>4</v>
      </c>
      <c r="AH10" s="228">
        <f>'HK4'!AA2</f>
        <v>1</v>
      </c>
      <c r="AI10" s="228">
        <f>'HK4'!AD2</f>
        <v>0</v>
      </c>
      <c r="AJ10" s="251">
        <f>SUM(T10:AI10)</f>
        <v>50</v>
      </c>
      <c r="AK10" s="227"/>
      <c r="AL10" s="230"/>
      <c r="AM10" s="230"/>
      <c r="AN10" s="231"/>
      <c r="AO10" s="229">
        <f>SUM(G10:AI10)</f>
        <v>92</v>
      </c>
    </row>
    <row r="11" spans="1:41" ht="25.5" customHeight="1">
      <c r="A11" s="144">
        <v>1</v>
      </c>
      <c r="B11" s="145" t="s">
        <v>49</v>
      </c>
      <c r="C11" s="170" t="s">
        <v>18</v>
      </c>
      <c r="D11" s="144" t="s">
        <v>234</v>
      </c>
      <c r="E11" s="144" t="s">
        <v>50</v>
      </c>
      <c r="F11" s="147" t="s">
        <v>1</v>
      </c>
      <c r="G11" s="222">
        <f>'HK1'!I3</f>
        <v>7</v>
      </c>
      <c r="H11" s="222">
        <f>'HK1'!L3</f>
        <v>5</v>
      </c>
      <c r="I11" s="222">
        <f>'HK1'!O3</f>
        <v>7</v>
      </c>
      <c r="J11" s="222">
        <f>'HK1'!R3</f>
        <v>6</v>
      </c>
      <c r="K11" s="232">
        <f>'HK1'!U3</f>
        <v>6</v>
      </c>
      <c r="L11" s="232">
        <f>'HK1'!X3</f>
        <v>7</v>
      </c>
      <c r="M11" s="222">
        <f>'HK1'!AA3</f>
        <v>5</v>
      </c>
      <c r="N11" s="222">
        <f>'HK2'!L3</f>
        <v>7</v>
      </c>
      <c r="O11" s="222">
        <f>'HK2'!I3</f>
        <v>6</v>
      </c>
      <c r="P11" s="222">
        <f>'HK2'!O3</f>
        <v>9</v>
      </c>
      <c r="Q11" s="222">
        <f>'HK2'!R3</f>
        <v>6</v>
      </c>
      <c r="R11" s="222">
        <f>'HK2'!U3</f>
        <v>6</v>
      </c>
      <c r="S11" s="222">
        <f>'HK2'!X3</f>
        <v>8</v>
      </c>
      <c r="T11" s="222">
        <f>'HK3'!I3</f>
        <v>6</v>
      </c>
      <c r="U11" s="222">
        <f>'HK3'!L3</f>
        <v>7</v>
      </c>
      <c r="V11" s="222">
        <f>'HK3'!O3</f>
        <v>7</v>
      </c>
      <c r="W11" s="222">
        <f>'HK3'!R3</f>
        <v>8</v>
      </c>
      <c r="X11" s="222">
        <f>'HK3'!U3</f>
        <v>6</v>
      </c>
      <c r="Y11" s="222">
        <f>'HK3'!X3</f>
        <v>7</v>
      </c>
      <c r="Z11" s="222">
        <f>'HK3'!AA3</f>
        <v>6</v>
      </c>
      <c r="AA11" s="222">
        <f>'HK3'!AD3</f>
        <v>8</v>
      </c>
      <c r="AB11" s="222">
        <f>'HK4'!I3</f>
        <v>7</v>
      </c>
      <c r="AC11" s="222">
        <f>'HK4'!L3</f>
        <v>8</v>
      </c>
      <c r="AD11" s="222">
        <f>'HK4'!O3</f>
        <v>7</v>
      </c>
      <c r="AE11" s="222">
        <f>'HK4'!R3</f>
        <v>8</v>
      </c>
      <c r="AF11" s="222">
        <f>'HK4'!U3</f>
        <v>8</v>
      </c>
      <c r="AG11" s="222">
        <f>'HK4'!X3</f>
        <v>8</v>
      </c>
      <c r="AH11" s="222">
        <f>'HK4'!AA3</f>
        <v>0</v>
      </c>
      <c r="AI11" s="222">
        <f>'HK4'!AD3</f>
        <v>8</v>
      </c>
      <c r="AJ11" s="252">
        <f>ROUND(SUMPRODUCT(T11:AI11,$T$10:$AI$10)/SUMIF($T11:$AI11,"&lt;&gt;M",$T$10:$AI$10),2)</f>
        <v>7</v>
      </c>
      <c r="AK11" s="150" t="str">
        <f>IF(AJ11&gt;=9,"Xuất Sắc",IF(AJ11&gt;=8,"Giỏi",IF(AJ11&gt;=7,"Khá",IF(AJ11&gt;=6,"TB.Khá",IF(AJ11&gt;=5,"Trung Bình",IF(AJ11&gt;=4,"Yếu","Kém"))))))</f>
        <v>Khá</v>
      </c>
      <c r="AL11" s="151">
        <f>COUNTIF(G11:AI11,"&lt;5")</f>
        <v>1</v>
      </c>
      <c r="AM11" s="151">
        <f>SUMIF(G11:AI11,"&lt;5",$G$10:$AI$10)</f>
        <v>1</v>
      </c>
      <c r="AN11" s="241" t="str">
        <f>IF(AND(AJ11&gt;=5,AM11&lt;=25),"Học tiếp",IF(OR(AJ11&lt;3.5,AO11&lt;4),"Thôi học","Ngừng học"))</f>
        <v>Học tiếp</v>
      </c>
      <c r="AO11" s="221">
        <f aca="true" t="shared" si="0" ref="AO11:AO42">ROUND(SUMPRODUCT(G11:AI11,$G$10:$AI$10)/SUMIF($G11:$AI11,"&lt;&gt;M",$G$10:$AI$10),2)</f>
        <v>6.82</v>
      </c>
    </row>
    <row r="12" spans="1:41" ht="25.5" customHeight="1">
      <c r="A12" s="150">
        <v>2</v>
      </c>
      <c r="B12" s="152" t="s">
        <v>51</v>
      </c>
      <c r="C12" s="234" t="s">
        <v>52</v>
      </c>
      <c r="D12" s="150" t="s">
        <v>235</v>
      </c>
      <c r="E12" s="150" t="s">
        <v>53</v>
      </c>
      <c r="F12" s="154" t="s">
        <v>0</v>
      </c>
      <c r="G12" s="222">
        <f>'HK1'!I4</f>
        <v>7</v>
      </c>
      <c r="H12" s="222">
        <f>'HK1'!L4</f>
        <v>7</v>
      </c>
      <c r="I12" s="222">
        <f>'HK1'!O4</f>
        <v>7</v>
      </c>
      <c r="J12" s="222">
        <f>'HK1'!R4</f>
        <v>7</v>
      </c>
      <c r="K12" s="232">
        <f>'HK1'!U4</f>
        <v>8</v>
      </c>
      <c r="L12" s="232">
        <f>'HK1'!X4</f>
        <v>8</v>
      </c>
      <c r="M12" s="222">
        <f>'HK1'!AA4</f>
        <v>5</v>
      </c>
      <c r="N12" s="222">
        <f>'HK2'!L4</f>
        <v>7</v>
      </c>
      <c r="O12" s="222">
        <f>'HK2'!I4</f>
        <v>6</v>
      </c>
      <c r="P12" s="222">
        <f>'HK2'!O4</f>
        <v>7</v>
      </c>
      <c r="Q12" s="222">
        <f>'HK2'!R4</f>
        <v>7</v>
      </c>
      <c r="R12" s="222">
        <f>'HK2'!U4</f>
        <v>8</v>
      </c>
      <c r="S12" s="222">
        <f>'HK2'!X4</f>
        <v>8</v>
      </c>
      <c r="T12" s="222">
        <f>'HK3'!I4</f>
        <v>6</v>
      </c>
      <c r="U12" s="222">
        <f>'HK3'!L4</f>
        <v>7</v>
      </c>
      <c r="V12" s="222">
        <f>'HK3'!O4</f>
        <v>5</v>
      </c>
      <c r="W12" s="222">
        <f>'HK3'!R4</f>
        <v>7</v>
      </c>
      <c r="X12" s="222">
        <f>'HK3'!U4</f>
        <v>5</v>
      </c>
      <c r="Y12" s="222">
        <f>'HK3'!X4</f>
        <v>7</v>
      </c>
      <c r="Z12" s="222">
        <f>'HK3'!AA4</f>
        <v>7</v>
      </c>
      <c r="AA12" s="222">
        <f>'HK3'!AD4</f>
        <v>3</v>
      </c>
      <c r="AB12" s="222">
        <f>'HK4'!I4</f>
        <v>6</v>
      </c>
      <c r="AC12" s="222">
        <f>'HK4'!L4</f>
        <v>7</v>
      </c>
      <c r="AD12" s="222">
        <f>'HK4'!O4</f>
        <v>7</v>
      </c>
      <c r="AE12" s="222">
        <f>'HK4'!R4</f>
        <v>3</v>
      </c>
      <c r="AF12" s="222">
        <f>'HK4'!U4</f>
        <v>6</v>
      </c>
      <c r="AG12" s="222">
        <f>'HK4'!X4</f>
        <v>7</v>
      </c>
      <c r="AH12" s="222">
        <f>'HK4'!AA4</f>
        <v>0</v>
      </c>
      <c r="AI12" s="222">
        <f>'HK4'!AD4</f>
        <v>4</v>
      </c>
      <c r="AJ12" s="252">
        <f aca="true" t="shared" si="1" ref="AJ12:AJ75">ROUND(SUMPRODUCT(T12:AI12,$T$10:$AI$10)/SUMIF($T12:$AI12,"&lt;&gt;M",$T$10:$AI$10),2)</f>
        <v>5.98</v>
      </c>
      <c r="AK12" s="150" t="str">
        <f aca="true" t="shared" si="2" ref="AK12:AK75">IF(AJ12&gt;=9,"Xuất Sắc",IF(AJ12&gt;=8,"Giỏi",IF(AJ12&gt;=7,"Khá",IF(AJ12&gt;=6,"TB.Khá",IF(AJ12&gt;=5,"Trung Bình",IF(AJ12&gt;=4,"Yếu","Kém"))))))</f>
        <v>Trung Bình</v>
      </c>
      <c r="AL12" s="151">
        <f aca="true" t="shared" si="3" ref="AL12:AL75">COUNTIF(G12:AI12,"&lt;5")</f>
        <v>4</v>
      </c>
      <c r="AM12" s="151">
        <f aca="true" t="shared" si="4" ref="AM12:AM75">SUMIF(G12:AI12,"&lt;5",$G$10:$AI$10)</f>
        <v>5</v>
      </c>
      <c r="AN12" s="241" t="str">
        <f aca="true" t="shared" si="5" ref="AN12:AN75">IF(AND(AJ12&gt;=5,AM12&lt;=25),"Học tiếp",IF(OR(AJ12&lt;3.5,AO12&lt;4),"Thôi học","Ngừng học"))</f>
        <v>Học tiếp</v>
      </c>
      <c r="AO12" s="221">
        <f t="shared" si="0"/>
        <v>6.53</v>
      </c>
    </row>
    <row r="13" spans="1:41" ht="25.5" customHeight="1">
      <c r="A13" s="150">
        <v>3</v>
      </c>
      <c r="B13" s="152" t="s">
        <v>54</v>
      </c>
      <c r="C13" s="234" t="s">
        <v>19</v>
      </c>
      <c r="D13" s="150" t="s">
        <v>236</v>
      </c>
      <c r="E13" s="150" t="s">
        <v>55</v>
      </c>
      <c r="F13" s="154" t="s">
        <v>21</v>
      </c>
      <c r="G13" s="222">
        <f>'HK1'!I5</f>
        <v>8</v>
      </c>
      <c r="H13" s="222">
        <f>'HK1'!L5</f>
        <v>8</v>
      </c>
      <c r="I13" s="222">
        <f>'HK1'!O5</f>
        <v>10</v>
      </c>
      <c r="J13" s="222">
        <f>'HK1'!R5</f>
        <v>7</v>
      </c>
      <c r="K13" s="232">
        <f>'HK1'!U5</f>
        <v>9</v>
      </c>
      <c r="L13" s="232">
        <f>'HK1'!X5</f>
        <v>7</v>
      </c>
      <c r="M13" s="222">
        <f>'HK1'!AA5</f>
        <v>5</v>
      </c>
      <c r="N13" s="222">
        <f>'HK2'!L5</f>
        <v>9</v>
      </c>
      <c r="O13" s="222">
        <f>'HK2'!I5</f>
        <v>8</v>
      </c>
      <c r="P13" s="222">
        <f>'HK2'!O5</f>
        <v>10</v>
      </c>
      <c r="Q13" s="222">
        <f>'HK2'!R5</f>
        <v>8</v>
      </c>
      <c r="R13" s="222">
        <f>'HK2'!U5</f>
        <v>8</v>
      </c>
      <c r="S13" s="222">
        <f>'HK2'!X5</f>
        <v>7</v>
      </c>
      <c r="T13" s="222">
        <f>'HK3'!I5</f>
        <v>9</v>
      </c>
      <c r="U13" s="222">
        <f>'HK3'!L5</f>
        <v>8</v>
      </c>
      <c r="V13" s="222">
        <f>'HK3'!O5</f>
        <v>10</v>
      </c>
      <c r="W13" s="222">
        <f>'HK3'!R5</f>
        <v>10</v>
      </c>
      <c r="X13" s="222">
        <f>'HK3'!U5</f>
        <v>8</v>
      </c>
      <c r="Y13" s="222">
        <f>'HK3'!X5</f>
        <v>10</v>
      </c>
      <c r="Z13" s="222">
        <f>'HK3'!AA5</f>
        <v>7</v>
      </c>
      <c r="AA13" s="222">
        <f>'HK3'!AD5</f>
        <v>8</v>
      </c>
      <c r="AB13" s="222">
        <f>'HK4'!I5</f>
        <v>8</v>
      </c>
      <c r="AC13" s="222">
        <f>'HK4'!L5</f>
        <v>8</v>
      </c>
      <c r="AD13" s="222">
        <f>'HK4'!O5</f>
        <v>10</v>
      </c>
      <c r="AE13" s="222">
        <f>'HK4'!R5</f>
        <v>10</v>
      </c>
      <c r="AF13" s="222">
        <f>'HK4'!U5</f>
        <v>10</v>
      </c>
      <c r="AG13" s="222">
        <f>'HK4'!X5</f>
        <v>8</v>
      </c>
      <c r="AH13" s="222">
        <f>'HK4'!AA5</f>
        <v>10</v>
      </c>
      <c r="AI13" s="222">
        <f>'HK4'!AD5</f>
        <v>7</v>
      </c>
      <c r="AJ13" s="252">
        <f t="shared" si="1"/>
        <v>8.96</v>
      </c>
      <c r="AK13" s="150" t="str">
        <f t="shared" si="2"/>
        <v>Giỏi</v>
      </c>
      <c r="AL13" s="151">
        <f t="shared" si="3"/>
        <v>0</v>
      </c>
      <c r="AM13" s="151">
        <f t="shared" si="4"/>
        <v>0</v>
      </c>
      <c r="AN13" s="241" t="str">
        <f t="shared" si="5"/>
        <v>Học tiếp</v>
      </c>
      <c r="AO13" s="221">
        <f t="shared" si="0"/>
        <v>8.71</v>
      </c>
    </row>
    <row r="14" spans="1:41" ht="25.5" customHeight="1">
      <c r="A14" s="144">
        <v>4</v>
      </c>
      <c r="B14" s="152" t="s">
        <v>56</v>
      </c>
      <c r="C14" s="234" t="s">
        <v>19</v>
      </c>
      <c r="D14" s="150" t="s">
        <v>237</v>
      </c>
      <c r="E14" s="150" t="s">
        <v>57</v>
      </c>
      <c r="F14" s="154" t="s">
        <v>9</v>
      </c>
      <c r="G14" s="222">
        <f>'HK1'!I6</f>
        <v>5</v>
      </c>
      <c r="H14" s="222">
        <f>'HK1'!L6</f>
        <v>7</v>
      </c>
      <c r="I14" s="222">
        <f>'HK1'!O6</f>
        <v>9</v>
      </c>
      <c r="J14" s="222">
        <f>'HK1'!R6</f>
        <v>7</v>
      </c>
      <c r="K14" s="232">
        <f>'HK1'!U6</f>
        <v>6</v>
      </c>
      <c r="L14" s="232">
        <f>'HK1'!X6</f>
        <v>6</v>
      </c>
      <c r="M14" s="222">
        <f>'HK1'!AA6</f>
        <v>5</v>
      </c>
      <c r="N14" s="222">
        <f>'HK2'!L6</f>
        <v>6</v>
      </c>
      <c r="O14" s="222">
        <f>'HK2'!I6</f>
        <v>8</v>
      </c>
      <c r="P14" s="222">
        <f>'HK2'!O6</f>
        <v>9</v>
      </c>
      <c r="Q14" s="222">
        <f>'HK2'!R6</f>
        <v>7</v>
      </c>
      <c r="R14" s="222">
        <f>'HK2'!U6</f>
        <v>9</v>
      </c>
      <c r="S14" s="222">
        <f>'HK2'!X6</f>
        <v>9</v>
      </c>
      <c r="T14" s="222">
        <f>'HK3'!I6</f>
        <v>8</v>
      </c>
      <c r="U14" s="222">
        <f>'HK3'!L6</f>
        <v>8</v>
      </c>
      <c r="V14" s="222">
        <f>'HK3'!O6</f>
        <v>6</v>
      </c>
      <c r="W14" s="222">
        <f>'HK3'!R6</f>
        <v>9</v>
      </c>
      <c r="X14" s="222">
        <f>'HK3'!U6</f>
        <v>7</v>
      </c>
      <c r="Y14" s="222">
        <f>'HK3'!X6</f>
        <v>8</v>
      </c>
      <c r="Z14" s="222">
        <f>'HK3'!AA6</f>
        <v>7</v>
      </c>
      <c r="AA14" s="222">
        <f>'HK3'!AD6</f>
        <v>10</v>
      </c>
      <c r="AB14" s="222">
        <f>'HK4'!I6</f>
        <v>6</v>
      </c>
      <c r="AC14" s="222">
        <f>'HK4'!L6</f>
        <v>8</v>
      </c>
      <c r="AD14" s="222">
        <f>'HK4'!O6</f>
        <v>8</v>
      </c>
      <c r="AE14" s="222">
        <f>'HK4'!R6</f>
        <v>9</v>
      </c>
      <c r="AF14" s="222">
        <f>'HK4'!U6</f>
        <v>9</v>
      </c>
      <c r="AG14" s="222">
        <f>'HK4'!X6</f>
        <v>8</v>
      </c>
      <c r="AH14" s="222">
        <f>'HK4'!AA6</f>
        <v>0</v>
      </c>
      <c r="AI14" s="222">
        <f>'HK4'!AD6</f>
        <v>6</v>
      </c>
      <c r="AJ14" s="252">
        <f t="shared" si="1"/>
        <v>7.6</v>
      </c>
      <c r="AK14" s="150" t="str">
        <f t="shared" si="2"/>
        <v>Khá</v>
      </c>
      <c r="AL14" s="151">
        <f t="shared" si="3"/>
        <v>1</v>
      </c>
      <c r="AM14" s="151">
        <f t="shared" si="4"/>
        <v>1</v>
      </c>
      <c r="AN14" s="241" t="str">
        <f t="shared" si="5"/>
        <v>Học tiếp</v>
      </c>
      <c r="AO14" s="221">
        <f t="shared" si="0"/>
        <v>7.36</v>
      </c>
    </row>
    <row r="15" spans="1:41" ht="25.5" customHeight="1">
      <c r="A15" s="150">
        <v>5</v>
      </c>
      <c r="B15" s="152" t="s">
        <v>60</v>
      </c>
      <c r="C15" s="234" t="s">
        <v>19</v>
      </c>
      <c r="D15" s="150" t="s">
        <v>239</v>
      </c>
      <c r="E15" s="150" t="s">
        <v>61</v>
      </c>
      <c r="F15" s="154" t="s">
        <v>62</v>
      </c>
      <c r="G15" s="222">
        <f>'HK1'!I7</f>
        <v>8</v>
      </c>
      <c r="H15" s="222">
        <f>'HK1'!L7</f>
        <v>5</v>
      </c>
      <c r="I15" s="222">
        <f>'HK1'!O7</f>
        <v>7</v>
      </c>
      <c r="J15" s="222">
        <f>'HK1'!R7</f>
        <v>6</v>
      </c>
      <c r="K15" s="232">
        <f>'HK1'!U7</f>
        <v>7</v>
      </c>
      <c r="L15" s="232">
        <f>'HK1'!X7</f>
        <v>5</v>
      </c>
      <c r="M15" s="222">
        <f>'HK1'!AA7</f>
        <v>5</v>
      </c>
      <c r="N15" s="222">
        <f>'HK2'!L7</f>
        <v>8</v>
      </c>
      <c r="O15" s="222">
        <f>'HK2'!I7</f>
        <v>6</v>
      </c>
      <c r="P15" s="222">
        <f>'HK2'!O7</f>
        <v>6</v>
      </c>
      <c r="Q15" s="222">
        <f>'HK2'!R7</f>
        <v>6</v>
      </c>
      <c r="R15" s="222">
        <f>'HK2'!U7</f>
        <v>8</v>
      </c>
      <c r="S15" s="222">
        <f>'HK2'!X7</f>
        <v>7</v>
      </c>
      <c r="T15" s="222">
        <f>'HK3'!I7</f>
        <v>7</v>
      </c>
      <c r="U15" s="222">
        <f>'HK3'!L7</f>
        <v>7</v>
      </c>
      <c r="V15" s="222">
        <f>'HK3'!O7</f>
        <v>6</v>
      </c>
      <c r="W15" s="222">
        <f>'HK3'!R7</f>
        <v>6</v>
      </c>
      <c r="X15" s="222">
        <f>'HK3'!U7</f>
        <v>8</v>
      </c>
      <c r="Y15" s="222">
        <f>'HK3'!X7</f>
        <v>7</v>
      </c>
      <c r="Z15" s="222">
        <f>'HK3'!AA7</f>
        <v>6</v>
      </c>
      <c r="AA15" s="222">
        <f>'HK3'!AD7</f>
        <v>7</v>
      </c>
      <c r="AB15" s="222">
        <f>'HK4'!I7</f>
        <v>6</v>
      </c>
      <c r="AC15" s="222">
        <f>'HK4'!L7</f>
        <v>7</v>
      </c>
      <c r="AD15" s="222">
        <f>'HK4'!O7</f>
        <v>8</v>
      </c>
      <c r="AE15" s="222">
        <f>'HK4'!R7</f>
        <v>8</v>
      </c>
      <c r="AF15" s="222">
        <f>'HK4'!U7</f>
        <v>6</v>
      </c>
      <c r="AG15" s="222">
        <f>'HK4'!X7</f>
        <v>7</v>
      </c>
      <c r="AH15" s="222">
        <f>'HK4'!AA7</f>
        <v>0</v>
      </c>
      <c r="AI15" s="222">
        <f>'HK4'!AD7</f>
        <v>5</v>
      </c>
      <c r="AJ15" s="252">
        <f t="shared" si="1"/>
        <v>6.7</v>
      </c>
      <c r="AK15" s="150" t="str">
        <f t="shared" si="2"/>
        <v>TB.Khá</v>
      </c>
      <c r="AL15" s="151">
        <f t="shared" si="3"/>
        <v>1</v>
      </c>
      <c r="AM15" s="151">
        <f t="shared" si="4"/>
        <v>1</v>
      </c>
      <c r="AN15" s="241" t="str">
        <f t="shared" si="5"/>
        <v>Học tiếp</v>
      </c>
      <c r="AO15" s="221">
        <f t="shared" si="0"/>
        <v>6.7</v>
      </c>
    </row>
    <row r="16" spans="1:41" ht="25.5" customHeight="1">
      <c r="A16" s="150">
        <v>6</v>
      </c>
      <c r="B16" s="152" t="s">
        <v>63</v>
      </c>
      <c r="C16" s="234" t="s">
        <v>64</v>
      </c>
      <c r="D16" s="150" t="s">
        <v>240</v>
      </c>
      <c r="E16" s="150" t="s">
        <v>45</v>
      </c>
      <c r="F16" s="154" t="s">
        <v>2</v>
      </c>
      <c r="G16" s="222">
        <f>'HK1'!I8</f>
        <v>7</v>
      </c>
      <c r="H16" s="222">
        <f>'HK1'!L8</f>
        <v>6</v>
      </c>
      <c r="I16" s="222">
        <f>'HK1'!O8</f>
        <v>6</v>
      </c>
      <c r="J16" s="222">
        <f>'HK1'!R8</f>
        <v>7</v>
      </c>
      <c r="K16" s="232">
        <f>'HK1'!U8</f>
        <v>8</v>
      </c>
      <c r="L16" s="232">
        <f>'HK1'!X8</f>
        <v>7</v>
      </c>
      <c r="M16" s="222">
        <f>'HK1'!AA8</f>
        <v>5</v>
      </c>
      <c r="N16" s="222">
        <f>'HK2'!L8</f>
        <v>8</v>
      </c>
      <c r="O16" s="222">
        <f>'HK2'!I8</f>
        <v>5</v>
      </c>
      <c r="P16" s="222">
        <f>'HK2'!O8</f>
        <v>8</v>
      </c>
      <c r="Q16" s="222">
        <f>'HK2'!R8</f>
        <v>7</v>
      </c>
      <c r="R16" s="222">
        <f>'HK2'!U8</f>
        <v>8</v>
      </c>
      <c r="S16" s="222">
        <f>'HK2'!X8</f>
        <v>8</v>
      </c>
      <c r="T16" s="222">
        <f>'HK3'!I8</f>
        <v>9</v>
      </c>
      <c r="U16" s="222">
        <f>'HK3'!L8</f>
        <v>8</v>
      </c>
      <c r="V16" s="222">
        <f>'HK3'!O8</f>
        <v>7</v>
      </c>
      <c r="W16" s="222">
        <f>'HK3'!R8</f>
        <v>9</v>
      </c>
      <c r="X16" s="222">
        <f>'HK3'!U8</f>
        <v>7</v>
      </c>
      <c r="Y16" s="222">
        <f>'HK3'!X8</f>
        <v>7</v>
      </c>
      <c r="Z16" s="222">
        <f>'HK3'!AA8</f>
        <v>5</v>
      </c>
      <c r="AA16" s="222">
        <f>'HK3'!AD8</f>
        <v>10</v>
      </c>
      <c r="AB16" s="222">
        <f>'HK4'!I8</f>
        <v>8</v>
      </c>
      <c r="AC16" s="222">
        <f>'HK4'!L8</f>
        <v>7</v>
      </c>
      <c r="AD16" s="222">
        <f>'HK4'!O8</f>
        <v>8</v>
      </c>
      <c r="AE16" s="222">
        <f>'HK4'!R8</f>
        <v>8</v>
      </c>
      <c r="AF16" s="222">
        <f>'HK4'!U8</f>
        <v>9</v>
      </c>
      <c r="AG16" s="222">
        <f>'HK4'!X8</f>
        <v>9</v>
      </c>
      <c r="AH16" s="222">
        <f>'HK4'!AA8</f>
        <v>0</v>
      </c>
      <c r="AI16" s="222">
        <f>'HK4'!AD8</f>
        <v>8</v>
      </c>
      <c r="AJ16" s="252">
        <f t="shared" si="1"/>
        <v>7.64</v>
      </c>
      <c r="AK16" s="150" t="str">
        <f t="shared" si="2"/>
        <v>Khá</v>
      </c>
      <c r="AL16" s="151">
        <f t="shared" si="3"/>
        <v>1</v>
      </c>
      <c r="AM16" s="151">
        <f t="shared" si="4"/>
        <v>1</v>
      </c>
      <c r="AN16" s="241" t="str">
        <f t="shared" si="5"/>
        <v>Học tiếp</v>
      </c>
      <c r="AO16" s="221">
        <f t="shared" si="0"/>
        <v>7.4</v>
      </c>
    </row>
    <row r="17" spans="1:41" ht="25.5" customHeight="1">
      <c r="A17" s="144">
        <v>7</v>
      </c>
      <c r="B17" s="152" t="s">
        <v>65</v>
      </c>
      <c r="C17" s="234" t="s">
        <v>66</v>
      </c>
      <c r="D17" s="150" t="s">
        <v>241</v>
      </c>
      <c r="E17" s="150" t="s">
        <v>67</v>
      </c>
      <c r="F17" s="154" t="s">
        <v>40</v>
      </c>
      <c r="G17" s="222">
        <f>'HK1'!I9</f>
        <v>5</v>
      </c>
      <c r="H17" s="222">
        <f>'HK1'!L9</f>
        <v>5</v>
      </c>
      <c r="I17" s="222">
        <f>'HK1'!O9</f>
        <v>6</v>
      </c>
      <c r="J17" s="222">
        <f>'HK1'!R9</f>
        <v>5</v>
      </c>
      <c r="K17" s="232">
        <f>'HK1'!U9</f>
        <v>5</v>
      </c>
      <c r="L17" s="232">
        <f>'HK1'!X9</f>
        <v>5</v>
      </c>
      <c r="M17" s="222">
        <f>'HK1'!AA9</f>
        <v>5</v>
      </c>
      <c r="N17" s="222">
        <f>'HK2'!L9</f>
        <v>5</v>
      </c>
      <c r="O17" s="222">
        <f>'HK2'!I9</f>
        <v>7</v>
      </c>
      <c r="P17" s="222">
        <f>'HK2'!O9</f>
        <v>7</v>
      </c>
      <c r="Q17" s="222">
        <f>'HK2'!R9</f>
        <v>5</v>
      </c>
      <c r="R17" s="222">
        <f>'HK2'!U9</f>
        <v>6</v>
      </c>
      <c r="S17" s="222">
        <f>'HK2'!X9</f>
        <v>7</v>
      </c>
      <c r="T17" s="222">
        <f>'HK3'!I9</f>
        <v>7</v>
      </c>
      <c r="U17" s="222">
        <f>'HK3'!L9</f>
        <v>5</v>
      </c>
      <c r="V17" s="222">
        <f>'HK3'!O9</f>
        <v>6</v>
      </c>
      <c r="W17" s="222">
        <f>'HK3'!R9</f>
        <v>7</v>
      </c>
      <c r="X17" s="222">
        <f>'HK3'!U9</f>
        <v>7</v>
      </c>
      <c r="Y17" s="222">
        <f>'HK3'!X9</f>
        <v>7</v>
      </c>
      <c r="Z17" s="222">
        <f>'HK3'!AA9</f>
        <v>4</v>
      </c>
      <c r="AA17" s="222">
        <f>'HK3'!AD9</f>
        <v>5</v>
      </c>
      <c r="AB17" s="222">
        <f>'HK4'!I9</f>
        <v>5</v>
      </c>
      <c r="AC17" s="222">
        <f>'HK4'!L9</f>
        <v>6</v>
      </c>
      <c r="AD17" s="222">
        <f>'HK4'!O9</f>
        <v>6</v>
      </c>
      <c r="AE17" s="222">
        <f>'HK4'!R9</f>
        <v>7</v>
      </c>
      <c r="AF17" s="222">
        <f>'HK4'!U9</f>
        <v>7</v>
      </c>
      <c r="AG17" s="222">
        <f>'HK4'!X9</f>
        <v>9</v>
      </c>
      <c r="AH17" s="222">
        <f>'HK4'!AA9</f>
        <v>0</v>
      </c>
      <c r="AI17" s="222">
        <f>'HK4'!AD9</f>
        <v>7</v>
      </c>
      <c r="AJ17" s="252">
        <f t="shared" si="1"/>
        <v>6.28</v>
      </c>
      <c r="AK17" s="150" t="str">
        <f t="shared" si="2"/>
        <v>TB.Khá</v>
      </c>
      <c r="AL17" s="151">
        <f t="shared" si="3"/>
        <v>2</v>
      </c>
      <c r="AM17" s="151">
        <f t="shared" si="4"/>
        <v>5</v>
      </c>
      <c r="AN17" s="241" t="str">
        <f t="shared" si="5"/>
        <v>Học tiếp</v>
      </c>
      <c r="AO17" s="221">
        <f t="shared" si="0"/>
        <v>5.92</v>
      </c>
    </row>
    <row r="18" spans="1:41" ht="25.5" customHeight="1">
      <c r="A18" s="150">
        <v>8</v>
      </c>
      <c r="B18" s="152" t="s">
        <v>68</v>
      </c>
      <c r="C18" s="234" t="s">
        <v>69</v>
      </c>
      <c r="D18" s="150" t="s">
        <v>242</v>
      </c>
      <c r="E18" s="150" t="s">
        <v>61</v>
      </c>
      <c r="F18" s="154" t="s">
        <v>32</v>
      </c>
      <c r="G18" s="222">
        <f>'HK1'!I10</f>
        <v>5</v>
      </c>
      <c r="H18" s="222">
        <f>'HK1'!L10</f>
        <v>6</v>
      </c>
      <c r="I18" s="222">
        <f>'HK1'!O10</f>
        <v>7</v>
      </c>
      <c r="J18" s="222">
        <f>'HK1'!R10</f>
        <v>6</v>
      </c>
      <c r="K18" s="232">
        <f>'HK1'!U10</f>
        <v>8</v>
      </c>
      <c r="L18" s="232">
        <f>'HK1'!X10</f>
        <v>6</v>
      </c>
      <c r="M18" s="222">
        <f>'HK1'!AA10</f>
        <v>7</v>
      </c>
      <c r="N18" s="222">
        <f>'HK2'!L10</f>
        <v>5</v>
      </c>
      <c r="O18" s="222">
        <f>'HK2'!I10</f>
        <v>5</v>
      </c>
      <c r="P18" s="222">
        <f>'HK2'!O10</f>
        <v>8</v>
      </c>
      <c r="Q18" s="222">
        <f>'HK2'!R10</f>
        <v>6</v>
      </c>
      <c r="R18" s="222">
        <f>'HK2'!U10</f>
        <v>6</v>
      </c>
      <c r="S18" s="222">
        <f>'HK2'!X10</f>
        <v>8</v>
      </c>
      <c r="T18" s="222">
        <f>'HK3'!I10</f>
        <v>6</v>
      </c>
      <c r="U18" s="222">
        <f>'HK3'!L10</f>
        <v>7</v>
      </c>
      <c r="V18" s="222">
        <f>'HK3'!O10</f>
        <v>7</v>
      </c>
      <c r="W18" s="222">
        <f>'HK3'!R10</f>
        <v>8</v>
      </c>
      <c r="X18" s="222">
        <f>'HK3'!U10</f>
        <v>6</v>
      </c>
      <c r="Y18" s="222">
        <f>'HK3'!X10</f>
        <v>7</v>
      </c>
      <c r="Z18" s="222">
        <f>'HK3'!AA10</f>
        <v>6</v>
      </c>
      <c r="AA18" s="222">
        <f>'HK3'!AD10</f>
        <v>10</v>
      </c>
      <c r="AB18" s="222">
        <f>'HK4'!I10</f>
        <v>6</v>
      </c>
      <c r="AC18" s="222">
        <f>'HK4'!L10</f>
        <v>7</v>
      </c>
      <c r="AD18" s="222">
        <f>'HK4'!O10</f>
        <v>7</v>
      </c>
      <c r="AE18" s="222">
        <f>'HK4'!R10</f>
        <v>7</v>
      </c>
      <c r="AF18" s="222">
        <f>'HK4'!U10</f>
        <v>8</v>
      </c>
      <c r="AG18" s="222">
        <f>'HK4'!X10</f>
        <v>7</v>
      </c>
      <c r="AH18" s="222">
        <f>'HK4'!AA10</f>
        <v>0</v>
      </c>
      <c r="AI18" s="222">
        <f>'HK4'!AD10</f>
        <v>8</v>
      </c>
      <c r="AJ18" s="252">
        <f t="shared" si="1"/>
        <v>6.7</v>
      </c>
      <c r="AK18" s="150" t="str">
        <f t="shared" si="2"/>
        <v>TB.Khá</v>
      </c>
      <c r="AL18" s="151">
        <f t="shared" si="3"/>
        <v>1</v>
      </c>
      <c r="AM18" s="151">
        <f t="shared" si="4"/>
        <v>1</v>
      </c>
      <c r="AN18" s="241" t="str">
        <f t="shared" si="5"/>
        <v>Học tiếp</v>
      </c>
      <c r="AO18" s="221">
        <f t="shared" si="0"/>
        <v>6.45</v>
      </c>
    </row>
    <row r="19" spans="1:41" ht="25.5" customHeight="1">
      <c r="A19" s="150">
        <v>9</v>
      </c>
      <c r="B19" s="152" t="s">
        <v>70</v>
      </c>
      <c r="C19" s="234" t="s">
        <v>71</v>
      </c>
      <c r="D19" s="150" t="s">
        <v>243</v>
      </c>
      <c r="E19" s="150" t="s">
        <v>72</v>
      </c>
      <c r="F19" s="154" t="s">
        <v>6</v>
      </c>
      <c r="G19" s="222">
        <f>'HK1'!I11</f>
        <v>7</v>
      </c>
      <c r="H19" s="222">
        <f>'HK1'!L11</f>
        <v>7</v>
      </c>
      <c r="I19" s="222">
        <f>'HK1'!O11</f>
        <v>7</v>
      </c>
      <c r="J19" s="222">
        <f>'HK1'!R11</f>
        <v>8</v>
      </c>
      <c r="K19" s="232">
        <f>'HK1'!U11</f>
        <v>8</v>
      </c>
      <c r="L19" s="232">
        <f>'HK1'!X11</f>
        <v>6</v>
      </c>
      <c r="M19" s="222">
        <f>'HK1'!AA11</f>
        <v>5</v>
      </c>
      <c r="N19" s="222">
        <f>'HK2'!L11</f>
        <v>6</v>
      </c>
      <c r="O19" s="222">
        <f>'HK2'!I11</f>
        <v>6</v>
      </c>
      <c r="P19" s="222">
        <f>'HK2'!O11</f>
        <v>8</v>
      </c>
      <c r="Q19" s="222">
        <f>'HK2'!R11</f>
        <v>7</v>
      </c>
      <c r="R19" s="222">
        <f>'HK2'!U11</f>
        <v>7</v>
      </c>
      <c r="S19" s="222">
        <f>'HK2'!X11</f>
        <v>7</v>
      </c>
      <c r="T19" s="222">
        <f>'HK3'!I11</f>
        <v>8</v>
      </c>
      <c r="U19" s="222">
        <f>'HK3'!L11</f>
        <v>8</v>
      </c>
      <c r="V19" s="222">
        <f>'HK3'!O11</f>
        <v>7</v>
      </c>
      <c r="W19" s="222">
        <f>'HK3'!R11</f>
        <v>8</v>
      </c>
      <c r="X19" s="222">
        <f>'HK3'!U11</f>
        <v>9</v>
      </c>
      <c r="Y19" s="222">
        <f>'HK3'!X11</f>
        <v>9</v>
      </c>
      <c r="Z19" s="222">
        <f>'HK3'!AA11</f>
        <v>7</v>
      </c>
      <c r="AA19" s="222">
        <f>'HK3'!AD11</f>
        <v>7</v>
      </c>
      <c r="AB19" s="222">
        <f>'HK4'!I11</f>
        <v>6</v>
      </c>
      <c r="AC19" s="222">
        <f>'HK4'!L11</f>
        <v>7</v>
      </c>
      <c r="AD19" s="222">
        <f>'HK4'!O11</f>
        <v>9</v>
      </c>
      <c r="AE19" s="222">
        <f>'HK4'!R11</f>
        <v>10</v>
      </c>
      <c r="AF19" s="222">
        <f>'HK4'!U11</f>
        <v>8</v>
      </c>
      <c r="AG19" s="222">
        <f>'HK4'!X11</f>
        <v>9</v>
      </c>
      <c r="AH19" s="222">
        <f>'HK4'!AA11</f>
        <v>5</v>
      </c>
      <c r="AI19" s="222">
        <f>'HK4'!AD11</f>
        <v>8</v>
      </c>
      <c r="AJ19" s="252">
        <f t="shared" si="1"/>
        <v>8.02</v>
      </c>
      <c r="AK19" s="150" t="str">
        <f t="shared" si="2"/>
        <v>Giỏi</v>
      </c>
      <c r="AL19" s="151">
        <f t="shared" si="3"/>
        <v>0</v>
      </c>
      <c r="AM19" s="151">
        <f t="shared" si="4"/>
        <v>0</v>
      </c>
      <c r="AN19" s="241" t="str">
        <f t="shared" si="5"/>
        <v>Học tiếp</v>
      </c>
      <c r="AO19" s="221">
        <f t="shared" si="0"/>
        <v>7.55</v>
      </c>
    </row>
    <row r="20" spans="1:41" ht="25.5" customHeight="1">
      <c r="A20" s="144">
        <v>10</v>
      </c>
      <c r="B20" s="152" t="s">
        <v>73</v>
      </c>
      <c r="C20" s="234" t="s">
        <v>25</v>
      </c>
      <c r="D20" s="150" t="s">
        <v>244</v>
      </c>
      <c r="E20" s="150" t="s">
        <v>74</v>
      </c>
      <c r="F20" s="154" t="s">
        <v>75</v>
      </c>
      <c r="G20" s="222">
        <f>'HK1'!I12</f>
        <v>7</v>
      </c>
      <c r="H20" s="222">
        <f>'HK1'!L12</f>
        <v>6</v>
      </c>
      <c r="I20" s="222">
        <f>'HK1'!O12</f>
        <v>7</v>
      </c>
      <c r="J20" s="222">
        <f>'HK1'!R12</f>
        <v>8</v>
      </c>
      <c r="K20" s="232">
        <f>'HK1'!U12</f>
        <v>7</v>
      </c>
      <c r="L20" s="232">
        <f>'HK1'!X12</f>
        <v>7</v>
      </c>
      <c r="M20" s="222">
        <f>'HK1'!AA12</f>
        <v>5</v>
      </c>
      <c r="N20" s="222">
        <f>'HK2'!L12</f>
        <v>7</v>
      </c>
      <c r="O20" s="222">
        <f>'HK2'!I12</f>
        <v>7</v>
      </c>
      <c r="P20" s="222">
        <f>'HK2'!O12</f>
        <v>10</v>
      </c>
      <c r="Q20" s="222">
        <f>'HK2'!R12</f>
        <v>8</v>
      </c>
      <c r="R20" s="222">
        <f>'HK2'!U12</f>
        <v>9</v>
      </c>
      <c r="S20" s="222">
        <f>'HK2'!X12</f>
        <v>5</v>
      </c>
      <c r="T20" s="222">
        <f>'HK3'!I12</f>
        <v>8</v>
      </c>
      <c r="U20" s="222">
        <f>'HK3'!L12</f>
        <v>8</v>
      </c>
      <c r="V20" s="222">
        <f>'HK3'!O12</f>
        <v>6</v>
      </c>
      <c r="W20" s="222">
        <f>'HK3'!R12</f>
        <v>8</v>
      </c>
      <c r="X20" s="222">
        <f>'HK3'!U12</f>
        <v>5</v>
      </c>
      <c r="Y20" s="222">
        <f>'HK3'!X12</f>
        <v>6</v>
      </c>
      <c r="Z20" s="222">
        <f>'HK3'!AA12</f>
        <v>6</v>
      </c>
      <c r="AA20" s="222">
        <f>'HK3'!AD12</f>
        <v>7</v>
      </c>
      <c r="AB20" s="222">
        <f>'HK4'!I12</f>
        <v>7</v>
      </c>
      <c r="AC20" s="222">
        <f>'HK4'!L12</f>
        <v>7</v>
      </c>
      <c r="AD20" s="222">
        <f>'HK4'!O12</f>
        <v>8</v>
      </c>
      <c r="AE20" s="222">
        <f>'HK4'!R12</f>
        <v>9</v>
      </c>
      <c r="AF20" s="222">
        <f>'HK4'!U12</f>
        <v>8</v>
      </c>
      <c r="AG20" s="222">
        <f>'HK4'!X12</f>
        <v>8</v>
      </c>
      <c r="AH20" s="222">
        <f>'HK4'!AA12</f>
        <v>0</v>
      </c>
      <c r="AI20" s="222">
        <f>'HK4'!AD12</f>
        <v>8</v>
      </c>
      <c r="AJ20" s="252">
        <f t="shared" si="1"/>
        <v>7.1</v>
      </c>
      <c r="AK20" s="150" t="str">
        <f t="shared" si="2"/>
        <v>Khá</v>
      </c>
      <c r="AL20" s="151">
        <f t="shared" si="3"/>
        <v>1</v>
      </c>
      <c r="AM20" s="151">
        <f t="shared" si="4"/>
        <v>1</v>
      </c>
      <c r="AN20" s="241" t="str">
        <f t="shared" si="5"/>
        <v>Học tiếp</v>
      </c>
      <c r="AO20" s="221">
        <f t="shared" si="0"/>
        <v>7.33</v>
      </c>
    </row>
    <row r="21" spans="1:41" ht="25.5" customHeight="1">
      <c r="A21" s="150">
        <v>11</v>
      </c>
      <c r="B21" s="152" t="s">
        <v>76</v>
      </c>
      <c r="C21" s="234" t="s">
        <v>77</v>
      </c>
      <c r="D21" s="150" t="s">
        <v>245</v>
      </c>
      <c r="E21" s="150" t="s">
        <v>44</v>
      </c>
      <c r="F21" s="154" t="s">
        <v>3</v>
      </c>
      <c r="G21" s="222">
        <f>'HK1'!I13</f>
        <v>7</v>
      </c>
      <c r="H21" s="222">
        <f>'HK1'!L13</f>
        <v>5</v>
      </c>
      <c r="I21" s="222">
        <f>'HK1'!O13</f>
        <v>5</v>
      </c>
      <c r="J21" s="222">
        <f>'HK1'!R13</f>
        <v>7</v>
      </c>
      <c r="K21" s="232">
        <f>'HK1'!U13</f>
        <v>7</v>
      </c>
      <c r="L21" s="232">
        <f>'HK1'!X13</f>
        <v>5</v>
      </c>
      <c r="M21" s="222">
        <f>'HK1'!AA13</f>
        <v>5</v>
      </c>
      <c r="N21" s="222">
        <f>'HK2'!L13</f>
        <v>7</v>
      </c>
      <c r="O21" s="222">
        <f>'HK2'!I13</f>
        <v>6</v>
      </c>
      <c r="P21" s="222">
        <f>'HK2'!O13</f>
        <v>8</v>
      </c>
      <c r="Q21" s="222">
        <f>'HK2'!R13</f>
        <v>5</v>
      </c>
      <c r="R21" s="222">
        <f>'HK2'!U13</f>
        <v>6</v>
      </c>
      <c r="S21" s="222">
        <f>'HK2'!X13</f>
        <v>7</v>
      </c>
      <c r="T21" s="222">
        <f>'HK3'!I13</f>
        <v>6</v>
      </c>
      <c r="U21" s="222">
        <f>'HK3'!L13</f>
        <v>7</v>
      </c>
      <c r="V21" s="222">
        <f>'HK3'!O13</f>
        <v>5</v>
      </c>
      <c r="W21" s="222">
        <f>'HK3'!R13</f>
        <v>8</v>
      </c>
      <c r="X21" s="222">
        <f>'HK3'!U13</f>
        <v>5</v>
      </c>
      <c r="Y21" s="222">
        <f>'HK3'!X13</f>
        <v>9</v>
      </c>
      <c r="Z21" s="222">
        <f>'HK3'!AA13</f>
        <v>6</v>
      </c>
      <c r="AA21" s="222">
        <f>'HK3'!AD13</f>
        <v>8</v>
      </c>
      <c r="AB21" s="222">
        <f>'HK4'!I13</f>
        <v>6</v>
      </c>
      <c r="AC21" s="222">
        <f>'HK4'!L13</f>
        <v>7</v>
      </c>
      <c r="AD21" s="222">
        <f>'HK4'!O13</f>
        <v>7</v>
      </c>
      <c r="AE21" s="222">
        <f>'HK4'!R13</f>
        <v>8</v>
      </c>
      <c r="AF21" s="222">
        <f>'HK4'!U13</f>
        <v>8</v>
      </c>
      <c r="AG21" s="222">
        <f>'HK4'!X13</f>
        <v>9</v>
      </c>
      <c r="AH21" s="222">
        <f>'HK4'!AA13</f>
        <v>0</v>
      </c>
      <c r="AI21" s="222">
        <f>'HK4'!AD13</f>
        <v>6</v>
      </c>
      <c r="AJ21" s="252">
        <f t="shared" si="1"/>
        <v>6.82</v>
      </c>
      <c r="AK21" s="150" t="str">
        <f t="shared" si="2"/>
        <v>TB.Khá</v>
      </c>
      <c r="AL21" s="151">
        <f t="shared" si="3"/>
        <v>1</v>
      </c>
      <c r="AM21" s="151">
        <f t="shared" si="4"/>
        <v>1</v>
      </c>
      <c r="AN21" s="241" t="str">
        <f t="shared" si="5"/>
        <v>Học tiếp</v>
      </c>
      <c r="AO21" s="221">
        <f t="shared" si="0"/>
        <v>6.57</v>
      </c>
    </row>
    <row r="22" spans="1:41" ht="25.5" customHeight="1">
      <c r="A22" s="150">
        <v>12</v>
      </c>
      <c r="B22" s="152" t="s">
        <v>78</v>
      </c>
      <c r="C22" s="234" t="s">
        <v>77</v>
      </c>
      <c r="D22" s="150" t="s">
        <v>246</v>
      </c>
      <c r="E22" s="150" t="s">
        <v>79</v>
      </c>
      <c r="F22" s="154" t="s">
        <v>3</v>
      </c>
      <c r="G22" s="222">
        <f>'HK1'!I14</f>
        <v>6</v>
      </c>
      <c r="H22" s="222">
        <f>'HK1'!L14</f>
        <v>7</v>
      </c>
      <c r="I22" s="222">
        <f>'HK1'!O14</f>
        <v>7</v>
      </c>
      <c r="J22" s="222">
        <f>'HK1'!R14</f>
        <v>6</v>
      </c>
      <c r="K22" s="232">
        <f>'HK1'!U14</f>
        <v>7</v>
      </c>
      <c r="L22" s="232">
        <f>'HK1'!X14</f>
        <v>5</v>
      </c>
      <c r="M22" s="222">
        <f>'HK1'!AA14</f>
        <v>4</v>
      </c>
      <c r="N22" s="222">
        <f>'HK2'!L14</f>
        <v>6</v>
      </c>
      <c r="O22" s="222">
        <f>'HK2'!I14</f>
        <v>6</v>
      </c>
      <c r="P22" s="222">
        <f>'HK2'!O14</f>
        <v>7</v>
      </c>
      <c r="Q22" s="222">
        <f>'HK2'!R14</f>
        <v>6</v>
      </c>
      <c r="R22" s="222">
        <f>'HK2'!U14</f>
        <v>8</v>
      </c>
      <c r="S22" s="222">
        <f>'HK2'!X14</f>
        <v>6</v>
      </c>
      <c r="T22" s="222">
        <f>'HK3'!I14</f>
        <v>7</v>
      </c>
      <c r="U22" s="222">
        <f>'HK3'!L14</f>
        <v>7</v>
      </c>
      <c r="V22" s="222">
        <f>'HK3'!O14</f>
        <v>5</v>
      </c>
      <c r="W22" s="222">
        <f>'HK3'!R14</f>
        <v>7</v>
      </c>
      <c r="X22" s="222">
        <f>'HK3'!U14</f>
        <v>6</v>
      </c>
      <c r="Y22" s="222">
        <f>'HK3'!X14</f>
        <v>7</v>
      </c>
      <c r="Z22" s="222">
        <f>'HK3'!AA14</f>
        <v>7</v>
      </c>
      <c r="AA22" s="222">
        <f>'HK3'!AD14</f>
        <v>7</v>
      </c>
      <c r="AB22" s="222">
        <f>'HK4'!I14</f>
        <v>7</v>
      </c>
      <c r="AC22" s="222">
        <f>'HK4'!L14</f>
        <v>7</v>
      </c>
      <c r="AD22" s="222">
        <f>'HK4'!O14</f>
        <v>7</v>
      </c>
      <c r="AE22" s="222">
        <f>'HK4'!R14</f>
        <v>7</v>
      </c>
      <c r="AF22" s="222">
        <f>'HK4'!U14</f>
        <v>7</v>
      </c>
      <c r="AG22" s="222">
        <f>'HK4'!X14</f>
        <v>8</v>
      </c>
      <c r="AH22" s="222">
        <f>'HK4'!AA14</f>
        <v>4</v>
      </c>
      <c r="AI22" s="222">
        <f>'HK4'!AD14</f>
        <v>7</v>
      </c>
      <c r="AJ22" s="252">
        <f t="shared" si="1"/>
        <v>6.78</v>
      </c>
      <c r="AK22" s="150" t="str">
        <f t="shared" si="2"/>
        <v>TB.Khá</v>
      </c>
      <c r="AL22" s="151">
        <f t="shared" si="3"/>
        <v>2</v>
      </c>
      <c r="AM22" s="151">
        <f t="shared" si="4"/>
        <v>1</v>
      </c>
      <c r="AN22" s="241" t="str">
        <f t="shared" si="5"/>
        <v>Học tiếp</v>
      </c>
      <c r="AO22" s="221">
        <f t="shared" si="0"/>
        <v>6.63</v>
      </c>
    </row>
    <row r="23" spans="1:41" ht="25.5" customHeight="1">
      <c r="A23" s="144">
        <v>13</v>
      </c>
      <c r="B23" s="152" t="s">
        <v>80</v>
      </c>
      <c r="C23" s="234" t="s">
        <v>77</v>
      </c>
      <c r="D23" s="150" t="s">
        <v>247</v>
      </c>
      <c r="E23" s="150" t="s">
        <v>81</v>
      </c>
      <c r="F23" s="154" t="s">
        <v>4</v>
      </c>
      <c r="G23" s="222">
        <f>'HK1'!I15</f>
        <v>7</v>
      </c>
      <c r="H23" s="222">
        <f>'HK1'!L15</f>
        <v>6</v>
      </c>
      <c r="I23" s="222">
        <f>'HK1'!O15</f>
        <v>10</v>
      </c>
      <c r="J23" s="222">
        <f>'HK1'!R15</f>
        <v>7</v>
      </c>
      <c r="K23" s="232">
        <f>'HK1'!U15</f>
        <v>8</v>
      </c>
      <c r="L23" s="232">
        <f>'HK1'!X15</f>
        <v>6</v>
      </c>
      <c r="M23" s="222">
        <f>'HK1'!AA15</f>
        <v>6</v>
      </c>
      <c r="N23" s="222">
        <f>'HK2'!L15</f>
        <v>6</v>
      </c>
      <c r="O23" s="222">
        <f>'HK2'!I15</f>
        <v>7</v>
      </c>
      <c r="P23" s="222">
        <f>'HK2'!O15</f>
        <v>9</v>
      </c>
      <c r="Q23" s="222">
        <f>'HK2'!R15</f>
        <v>6</v>
      </c>
      <c r="R23" s="222">
        <f>'HK2'!U15</f>
        <v>8</v>
      </c>
      <c r="S23" s="222">
        <f>'HK2'!X15</f>
        <v>8</v>
      </c>
      <c r="T23" s="222">
        <f>'HK3'!I15</f>
        <v>8</v>
      </c>
      <c r="U23" s="222">
        <f>'HK3'!L15</f>
        <v>7</v>
      </c>
      <c r="V23" s="222">
        <f>'HK3'!O15</f>
        <v>7</v>
      </c>
      <c r="W23" s="222">
        <f>'HK3'!R15</f>
        <v>8</v>
      </c>
      <c r="X23" s="222">
        <f>'HK3'!U15</f>
        <v>7</v>
      </c>
      <c r="Y23" s="222">
        <f>'HK3'!X15</f>
        <v>8</v>
      </c>
      <c r="Z23" s="222">
        <f>'HK3'!AA15</f>
        <v>5</v>
      </c>
      <c r="AA23" s="222">
        <f>'HK3'!AD15</f>
        <v>10</v>
      </c>
      <c r="AB23" s="222">
        <f>'HK4'!I15</f>
        <v>7</v>
      </c>
      <c r="AC23" s="222">
        <f>'HK4'!L15</f>
        <v>7</v>
      </c>
      <c r="AD23" s="222">
        <f>'HK4'!O15</f>
        <v>8</v>
      </c>
      <c r="AE23" s="222">
        <f>'HK4'!R15</f>
        <v>7</v>
      </c>
      <c r="AF23" s="222">
        <f>'HK4'!U15</f>
        <v>9</v>
      </c>
      <c r="AG23" s="222">
        <f>'HK4'!X15</f>
        <v>8</v>
      </c>
      <c r="AH23" s="222">
        <f>'HK4'!AA15</f>
        <v>0</v>
      </c>
      <c r="AI23" s="222">
        <f>'HK4'!AD15</f>
        <v>8</v>
      </c>
      <c r="AJ23" s="252">
        <f t="shared" si="1"/>
        <v>7.24</v>
      </c>
      <c r="AK23" s="150" t="str">
        <f t="shared" si="2"/>
        <v>Khá</v>
      </c>
      <c r="AL23" s="151">
        <f t="shared" si="3"/>
        <v>1</v>
      </c>
      <c r="AM23" s="151">
        <f t="shared" si="4"/>
        <v>1</v>
      </c>
      <c r="AN23" s="241" t="str">
        <f t="shared" si="5"/>
        <v>Học tiếp</v>
      </c>
      <c r="AO23" s="221">
        <f t="shared" si="0"/>
        <v>7.23</v>
      </c>
    </row>
    <row r="24" spans="1:41" ht="25.5" customHeight="1">
      <c r="A24" s="150">
        <v>14</v>
      </c>
      <c r="B24" s="152" t="s">
        <v>82</v>
      </c>
      <c r="C24" s="234" t="s">
        <v>77</v>
      </c>
      <c r="D24" s="150" t="s">
        <v>248</v>
      </c>
      <c r="E24" s="150" t="s">
        <v>83</v>
      </c>
      <c r="F24" s="154" t="s">
        <v>5</v>
      </c>
      <c r="G24" s="222">
        <f>'HK1'!I16</f>
        <v>5</v>
      </c>
      <c r="H24" s="222">
        <f>'HK1'!L16</f>
        <v>5</v>
      </c>
      <c r="I24" s="222">
        <f>'HK1'!O16</f>
        <v>6</v>
      </c>
      <c r="J24" s="222">
        <f>'HK1'!R16</f>
        <v>7</v>
      </c>
      <c r="K24" s="232">
        <f>'HK1'!U16</f>
        <v>6</v>
      </c>
      <c r="L24" s="232">
        <f>'HK1'!X16</f>
        <v>5</v>
      </c>
      <c r="M24" s="222">
        <f>'HK1'!AA16</f>
        <v>5</v>
      </c>
      <c r="N24" s="222">
        <f>'HK2'!L16</f>
        <v>5</v>
      </c>
      <c r="O24" s="222">
        <f>'HK2'!I16</f>
        <v>6</v>
      </c>
      <c r="P24" s="222">
        <f>'HK2'!O16</f>
        <v>7</v>
      </c>
      <c r="Q24" s="222">
        <f>'HK2'!R16</f>
        <v>6</v>
      </c>
      <c r="R24" s="222">
        <f>'HK2'!U16</f>
        <v>8</v>
      </c>
      <c r="S24" s="222">
        <f>'HK2'!X16</f>
        <v>8</v>
      </c>
      <c r="T24" s="222">
        <f>'HK3'!I16</f>
        <v>7</v>
      </c>
      <c r="U24" s="222">
        <f>'HK3'!L16</f>
        <v>8</v>
      </c>
      <c r="V24" s="222">
        <f>'HK3'!O16</f>
        <v>7</v>
      </c>
      <c r="W24" s="222">
        <f>'HK3'!R16</f>
        <v>8</v>
      </c>
      <c r="X24" s="222">
        <f>'HK3'!U16</f>
        <v>8</v>
      </c>
      <c r="Y24" s="222">
        <f>'HK3'!X16</f>
        <v>8</v>
      </c>
      <c r="Z24" s="222">
        <f>'HK3'!AA16</f>
        <v>7</v>
      </c>
      <c r="AA24" s="222">
        <f>'HK3'!AD16</f>
        <v>8</v>
      </c>
      <c r="AB24" s="222">
        <f>'HK4'!I16</f>
        <v>6</v>
      </c>
      <c r="AC24" s="222">
        <f>'HK4'!L16</f>
        <v>8</v>
      </c>
      <c r="AD24" s="222">
        <f>'HK4'!O16</f>
        <v>7</v>
      </c>
      <c r="AE24" s="222">
        <f>'HK4'!R16</f>
        <v>6</v>
      </c>
      <c r="AF24" s="222">
        <f>'HK4'!U16</f>
        <v>8</v>
      </c>
      <c r="AG24" s="222">
        <f>'HK4'!X16</f>
        <v>9</v>
      </c>
      <c r="AH24" s="222">
        <f>'HK4'!AA16</f>
        <v>10</v>
      </c>
      <c r="AI24" s="222">
        <f>'HK4'!AD16</f>
        <v>5</v>
      </c>
      <c r="AJ24" s="252">
        <f t="shared" si="1"/>
        <v>7.48</v>
      </c>
      <c r="AK24" s="150" t="str">
        <f t="shared" si="2"/>
        <v>Khá</v>
      </c>
      <c r="AL24" s="151">
        <f t="shared" si="3"/>
        <v>0</v>
      </c>
      <c r="AM24" s="151">
        <f t="shared" si="4"/>
        <v>0</v>
      </c>
      <c r="AN24" s="241" t="str">
        <f t="shared" si="5"/>
        <v>Học tiếp</v>
      </c>
      <c r="AO24" s="221">
        <f t="shared" si="0"/>
        <v>6.79</v>
      </c>
    </row>
    <row r="25" spans="1:41" ht="25.5" customHeight="1">
      <c r="A25" s="150">
        <v>15</v>
      </c>
      <c r="B25" s="152" t="s">
        <v>84</v>
      </c>
      <c r="C25" s="234" t="s">
        <v>85</v>
      </c>
      <c r="D25" s="150" t="s">
        <v>249</v>
      </c>
      <c r="E25" s="150" t="s">
        <v>86</v>
      </c>
      <c r="F25" s="154" t="s">
        <v>40</v>
      </c>
      <c r="G25" s="222">
        <f>'HK1'!I17</f>
        <v>5</v>
      </c>
      <c r="H25" s="222">
        <f>'HK1'!L17</f>
        <v>6</v>
      </c>
      <c r="I25" s="222">
        <f>'HK1'!O17</f>
        <v>5</v>
      </c>
      <c r="J25" s="222">
        <f>'HK1'!R17</f>
        <v>6</v>
      </c>
      <c r="K25" s="232">
        <f>'HK1'!U17</f>
        <v>8</v>
      </c>
      <c r="L25" s="232">
        <f>'HK1'!X17</f>
        <v>6</v>
      </c>
      <c r="M25" s="222">
        <f>'HK1'!AA17</f>
        <v>8</v>
      </c>
      <c r="N25" s="222">
        <f>'HK2'!L17</f>
        <v>5</v>
      </c>
      <c r="O25" s="222">
        <f>'HK2'!I17</f>
        <v>6</v>
      </c>
      <c r="P25" s="222">
        <f>'HK2'!O17</f>
        <v>8</v>
      </c>
      <c r="Q25" s="222">
        <f>'HK2'!R17</f>
        <v>7</v>
      </c>
      <c r="R25" s="222">
        <f>'HK2'!U17</f>
        <v>9</v>
      </c>
      <c r="S25" s="222">
        <f>'HK2'!X17</f>
        <v>6</v>
      </c>
      <c r="T25" s="222">
        <f>'HK3'!I17</f>
        <v>7</v>
      </c>
      <c r="U25" s="222">
        <f>'HK3'!L17</f>
        <v>6</v>
      </c>
      <c r="V25" s="222">
        <f>'HK3'!O17</f>
        <v>5</v>
      </c>
      <c r="W25" s="222">
        <f>'HK3'!R17</f>
        <v>9</v>
      </c>
      <c r="X25" s="222">
        <f>'HK3'!U17</f>
        <v>6</v>
      </c>
      <c r="Y25" s="222">
        <f>'HK3'!X17</f>
        <v>8</v>
      </c>
      <c r="Z25" s="222">
        <f>'HK3'!AA17</f>
        <v>6</v>
      </c>
      <c r="AA25" s="222">
        <f>'HK3'!AD17</f>
        <v>7</v>
      </c>
      <c r="AB25" s="222">
        <f>'HK4'!I17</f>
        <v>6</v>
      </c>
      <c r="AC25" s="222">
        <f>'HK4'!L17</f>
        <v>7</v>
      </c>
      <c r="AD25" s="222">
        <f>'HK4'!O17</f>
        <v>7</v>
      </c>
      <c r="AE25" s="222">
        <f>'HK4'!R17</f>
        <v>7</v>
      </c>
      <c r="AF25" s="222">
        <f>'HK4'!U17</f>
        <v>7</v>
      </c>
      <c r="AG25" s="222">
        <f>'HK4'!X17</f>
        <v>8</v>
      </c>
      <c r="AH25" s="222">
        <f>'HK4'!AA17</f>
        <v>0</v>
      </c>
      <c r="AI25" s="222">
        <f>'HK4'!AD17</f>
        <v>7</v>
      </c>
      <c r="AJ25" s="252">
        <f t="shared" si="1"/>
        <v>6.7</v>
      </c>
      <c r="AK25" s="150" t="str">
        <f t="shared" si="2"/>
        <v>TB.Khá</v>
      </c>
      <c r="AL25" s="151">
        <f t="shared" si="3"/>
        <v>1</v>
      </c>
      <c r="AM25" s="151">
        <f t="shared" si="4"/>
        <v>1</v>
      </c>
      <c r="AN25" s="241" t="str">
        <f t="shared" si="5"/>
        <v>Học tiếp</v>
      </c>
      <c r="AO25" s="221">
        <f t="shared" si="0"/>
        <v>6.6</v>
      </c>
    </row>
    <row r="26" spans="1:41" ht="25.5" customHeight="1">
      <c r="A26" s="144">
        <v>16</v>
      </c>
      <c r="B26" s="152" t="s">
        <v>89</v>
      </c>
      <c r="C26" s="234" t="s">
        <v>26</v>
      </c>
      <c r="D26" s="150" t="s">
        <v>251</v>
      </c>
      <c r="E26" s="150" t="s">
        <v>90</v>
      </c>
      <c r="F26" s="154" t="s">
        <v>3</v>
      </c>
      <c r="G26" s="222">
        <f>'HK1'!I18</f>
        <v>8</v>
      </c>
      <c r="H26" s="222">
        <f>'HK1'!L18</f>
        <v>7</v>
      </c>
      <c r="I26" s="222">
        <f>'HK1'!O18</f>
        <v>9</v>
      </c>
      <c r="J26" s="222">
        <f>'HK1'!R18</f>
        <v>7</v>
      </c>
      <c r="K26" s="232">
        <f>'HK1'!U18</f>
        <v>8</v>
      </c>
      <c r="L26" s="232">
        <f>'HK1'!X18</f>
        <v>6</v>
      </c>
      <c r="M26" s="222">
        <f>'HK1'!AA18</f>
        <v>5</v>
      </c>
      <c r="N26" s="222">
        <f>'HK2'!L18</f>
        <v>9</v>
      </c>
      <c r="O26" s="222">
        <f>'HK2'!I18</f>
        <v>8</v>
      </c>
      <c r="P26" s="222">
        <f>'HK2'!O18</f>
        <v>10</v>
      </c>
      <c r="Q26" s="222">
        <f>'HK2'!R18</f>
        <v>7</v>
      </c>
      <c r="R26" s="222">
        <f>'HK2'!U18</f>
        <v>8</v>
      </c>
      <c r="S26" s="222">
        <f>'HK2'!X18</f>
        <v>9</v>
      </c>
      <c r="T26" s="222">
        <f>'HK3'!I18</f>
        <v>8</v>
      </c>
      <c r="U26" s="222">
        <f>'HK3'!L18</f>
        <v>8</v>
      </c>
      <c r="V26" s="222">
        <f>'HK3'!O18</f>
        <v>6</v>
      </c>
      <c r="W26" s="222">
        <f>'HK3'!R18</f>
        <v>9</v>
      </c>
      <c r="X26" s="222">
        <f>'HK3'!U18</f>
        <v>6</v>
      </c>
      <c r="Y26" s="222">
        <f>'HK3'!X18</f>
        <v>8</v>
      </c>
      <c r="Z26" s="222">
        <f>'HK3'!AA18</f>
        <v>7</v>
      </c>
      <c r="AA26" s="222">
        <f>'HK3'!AD18</f>
        <v>7</v>
      </c>
      <c r="AB26" s="222">
        <f>'HK4'!I18</f>
        <v>7</v>
      </c>
      <c r="AC26" s="222">
        <f>'HK4'!L18</f>
        <v>8</v>
      </c>
      <c r="AD26" s="222">
        <f>'HK4'!O18</f>
        <v>8</v>
      </c>
      <c r="AE26" s="222">
        <f>'HK4'!R18</f>
        <v>9</v>
      </c>
      <c r="AF26" s="222">
        <f>'HK4'!U18</f>
        <v>10</v>
      </c>
      <c r="AG26" s="222">
        <f>'HK4'!X18</f>
        <v>8</v>
      </c>
      <c r="AH26" s="222">
        <f>'HK4'!AA18</f>
        <v>10</v>
      </c>
      <c r="AI26" s="222">
        <f>'HK4'!AD18</f>
        <v>8</v>
      </c>
      <c r="AJ26" s="252">
        <f t="shared" si="1"/>
        <v>7.88</v>
      </c>
      <c r="AK26" s="150" t="str">
        <f t="shared" si="2"/>
        <v>Khá</v>
      </c>
      <c r="AL26" s="151">
        <f t="shared" si="3"/>
        <v>0</v>
      </c>
      <c r="AM26" s="151">
        <f t="shared" si="4"/>
        <v>0</v>
      </c>
      <c r="AN26" s="241" t="str">
        <f t="shared" si="5"/>
        <v>Học tiếp</v>
      </c>
      <c r="AO26" s="221">
        <f t="shared" si="0"/>
        <v>7.92</v>
      </c>
    </row>
    <row r="27" spans="1:41" ht="25.5" customHeight="1">
      <c r="A27" s="150">
        <v>17</v>
      </c>
      <c r="B27" s="152" t="s">
        <v>82</v>
      </c>
      <c r="C27" s="234" t="s">
        <v>91</v>
      </c>
      <c r="D27" s="150" t="s">
        <v>252</v>
      </c>
      <c r="E27" s="150" t="s">
        <v>92</v>
      </c>
      <c r="F27" s="154" t="s">
        <v>41</v>
      </c>
      <c r="G27" s="222">
        <f>'HK1'!I19</f>
        <v>5</v>
      </c>
      <c r="H27" s="222">
        <f>'HK1'!L19</f>
        <v>5</v>
      </c>
      <c r="I27" s="222">
        <f>'HK1'!O19</f>
        <v>7</v>
      </c>
      <c r="J27" s="222">
        <f>'HK1'!R19</f>
        <v>7</v>
      </c>
      <c r="K27" s="232">
        <f>'HK1'!U19</f>
        <v>7</v>
      </c>
      <c r="L27" s="232">
        <f>'HK1'!X19</f>
        <v>6</v>
      </c>
      <c r="M27" s="222">
        <f>'HK1'!AA19</f>
        <v>6</v>
      </c>
      <c r="N27" s="222">
        <f>'HK2'!L19</f>
        <v>6</v>
      </c>
      <c r="O27" s="222">
        <f>'HK2'!I19</f>
        <v>5</v>
      </c>
      <c r="P27" s="222">
        <f>'HK2'!O19</f>
        <v>6</v>
      </c>
      <c r="Q27" s="222">
        <f>'HK2'!R19</f>
        <v>7</v>
      </c>
      <c r="R27" s="222">
        <f>'HK2'!U19</f>
        <v>6</v>
      </c>
      <c r="S27" s="222">
        <f>'HK2'!X19</f>
        <v>8</v>
      </c>
      <c r="T27" s="222">
        <f>'HK3'!I19</f>
        <v>6</v>
      </c>
      <c r="U27" s="222">
        <f>'HK3'!L19</f>
        <v>8</v>
      </c>
      <c r="V27" s="222">
        <f>'HK3'!O19</f>
        <v>5</v>
      </c>
      <c r="W27" s="222">
        <f>'HK3'!R19</f>
        <v>9</v>
      </c>
      <c r="X27" s="222">
        <f>'HK3'!U19</f>
        <v>5</v>
      </c>
      <c r="Y27" s="222">
        <f>'HK3'!X19</f>
        <v>8</v>
      </c>
      <c r="Z27" s="222">
        <f>'HK3'!AA19</f>
        <v>5</v>
      </c>
      <c r="AA27" s="222">
        <f>'HK3'!AD19</f>
        <v>9</v>
      </c>
      <c r="AB27" s="222">
        <f>'HK4'!I19</f>
        <v>7</v>
      </c>
      <c r="AC27" s="222">
        <f>'HK4'!L19</f>
        <v>7</v>
      </c>
      <c r="AD27" s="222">
        <f>'HK4'!O19</f>
        <v>6</v>
      </c>
      <c r="AE27" s="222">
        <f>'HK4'!R19</f>
        <v>7</v>
      </c>
      <c r="AF27" s="222">
        <f>'HK4'!U19</f>
        <v>7</v>
      </c>
      <c r="AG27" s="222">
        <f>'HK4'!X19</f>
        <v>9</v>
      </c>
      <c r="AH27" s="222">
        <f>'HK4'!AA19</f>
        <v>0</v>
      </c>
      <c r="AI27" s="222">
        <f>'HK4'!AD19</f>
        <v>8</v>
      </c>
      <c r="AJ27" s="252">
        <f t="shared" si="1"/>
        <v>6.66</v>
      </c>
      <c r="AK27" s="150" t="str">
        <f t="shared" si="2"/>
        <v>TB.Khá</v>
      </c>
      <c r="AL27" s="151">
        <f t="shared" si="3"/>
        <v>1</v>
      </c>
      <c r="AM27" s="151">
        <f t="shared" si="4"/>
        <v>1</v>
      </c>
      <c r="AN27" s="241" t="str">
        <f t="shared" si="5"/>
        <v>Học tiếp</v>
      </c>
      <c r="AO27" s="221">
        <f t="shared" si="0"/>
        <v>6.4</v>
      </c>
    </row>
    <row r="28" spans="1:41" ht="25.5" customHeight="1">
      <c r="A28" s="150">
        <v>18</v>
      </c>
      <c r="B28" s="152" t="s">
        <v>93</v>
      </c>
      <c r="C28" s="234" t="s">
        <v>94</v>
      </c>
      <c r="D28" s="150" t="s">
        <v>253</v>
      </c>
      <c r="E28" s="150" t="s">
        <v>95</v>
      </c>
      <c r="F28" s="154" t="s">
        <v>40</v>
      </c>
      <c r="G28" s="222">
        <f>'HK1'!I20</f>
        <v>5</v>
      </c>
      <c r="H28" s="222">
        <f>'HK1'!L20</f>
        <v>5</v>
      </c>
      <c r="I28" s="222">
        <f>'HK1'!O20</f>
        <v>6</v>
      </c>
      <c r="J28" s="222">
        <f>'HK1'!R20</f>
        <v>6</v>
      </c>
      <c r="K28" s="232">
        <f>'HK1'!U20</f>
        <v>7</v>
      </c>
      <c r="L28" s="232">
        <f>'HK1'!X20</f>
        <v>6</v>
      </c>
      <c r="M28" s="222">
        <f>'HK1'!AA20</f>
        <v>5</v>
      </c>
      <c r="N28" s="222">
        <f>'HK2'!L20</f>
        <v>5</v>
      </c>
      <c r="O28" s="222">
        <f>'HK2'!I20</f>
        <v>6</v>
      </c>
      <c r="P28" s="222">
        <f>'HK2'!O20</f>
        <v>8</v>
      </c>
      <c r="Q28" s="222">
        <f>'HK2'!R20</f>
        <v>7</v>
      </c>
      <c r="R28" s="222">
        <f>'HK2'!U20</f>
        <v>7</v>
      </c>
      <c r="S28" s="222">
        <f>'HK2'!X20</f>
        <v>7</v>
      </c>
      <c r="T28" s="222">
        <f>'HK3'!I20</f>
        <v>6</v>
      </c>
      <c r="U28" s="222">
        <f>'HK3'!L20</f>
        <v>7</v>
      </c>
      <c r="V28" s="222">
        <f>'HK3'!O20</f>
        <v>5</v>
      </c>
      <c r="W28" s="222">
        <f>'HK3'!R20</f>
        <v>9</v>
      </c>
      <c r="X28" s="222">
        <f>'HK3'!U20</f>
        <v>7</v>
      </c>
      <c r="Y28" s="222">
        <f>'HK3'!X20</f>
        <v>6</v>
      </c>
      <c r="Z28" s="222">
        <f>'HK3'!AA20</f>
        <v>8</v>
      </c>
      <c r="AA28" s="222">
        <f>'HK3'!AD20</f>
        <v>7</v>
      </c>
      <c r="AB28" s="222">
        <f>'HK4'!I20</f>
        <v>6</v>
      </c>
      <c r="AC28" s="222">
        <f>'HK4'!L20</f>
        <v>8</v>
      </c>
      <c r="AD28" s="222">
        <f>'HK4'!O20</f>
        <v>7</v>
      </c>
      <c r="AE28" s="222">
        <f>'HK4'!R20</f>
        <v>7</v>
      </c>
      <c r="AF28" s="222">
        <f>'HK4'!U20</f>
        <v>7</v>
      </c>
      <c r="AG28" s="222">
        <f>'HK4'!X20</f>
        <v>7</v>
      </c>
      <c r="AH28" s="222">
        <f>'HK4'!AA20</f>
        <v>0</v>
      </c>
      <c r="AI28" s="222">
        <f>'HK4'!AD20</f>
        <v>6</v>
      </c>
      <c r="AJ28" s="252">
        <f t="shared" si="1"/>
        <v>6.78</v>
      </c>
      <c r="AK28" s="150" t="str">
        <f t="shared" si="2"/>
        <v>TB.Khá</v>
      </c>
      <c r="AL28" s="151">
        <f t="shared" si="3"/>
        <v>1</v>
      </c>
      <c r="AM28" s="151">
        <f t="shared" si="4"/>
        <v>1</v>
      </c>
      <c r="AN28" s="241" t="str">
        <f t="shared" si="5"/>
        <v>Học tiếp</v>
      </c>
      <c r="AO28" s="221">
        <f t="shared" si="0"/>
        <v>6.51</v>
      </c>
    </row>
    <row r="29" spans="1:41" ht="25.5" customHeight="1">
      <c r="A29" s="144">
        <v>19</v>
      </c>
      <c r="B29" s="152" t="s">
        <v>76</v>
      </c>
      <c r="C29" s="234" t="s">
        <v>94</v>
      </c>
      <c r="D29" s="150" t="s">
        <v>254</v>
      </c>
      <c r="E29" s="150" t="s">
        <v>96</v>
      </c>
      <c r="F29" s="154" t="s">
        <v>97</v>
      </c>
      <c r="G29" s="222">
        <f>'HK1'!I21</f>
        <v>5</v>
      </c>
      <c r="H29" s="222">
        <f>'HK1'!L21</f>
        <v>6</v>
      </c>
      <c r="I29" s="222">
        <f>'HK1'!O21</f>
        <v>6</v>
      </c>
      <c r="J29" s="222">
        <f>'HK1'!R21</f>
        <v>7</v>
      </c>
      <c r="K29" s="232">
        <f>'HK1'!U21</f>
        <v>9</v>
      </c>
      <c r="L29" s="232">
        <f>'HK1'!X21</f>
        <v>7</v>
      </c>
      <c r="M29" s="222">
        <f>'HK1'!AA21</f>
        <v>7</v>
      </c>
      <c r="N29" s="222">
        <f>'HK2'!L21</f>
        <v>5</v>
      </c>
      <c r="O29" s="222">
        <f>'HK2'!I21</f>
        <v>7</v>
      </c>
      <c r="P29" s="222">
        <f>'HK2'!O21</f>
        <v>7</v>
      </c>
      <c r="Q29" s="222">
        <f>'HK2'!R21</f>
        <v>6</v>
      </c>
      <c r="R29" s="222">
        <f>'HK2'!U21</f>
        <v>7</v>
      </c>
      <c r="S29" s="222">
        <f>'HK2'!X21</f>
        <v>8</v>
      </c>
      <c r="T29" s="222">
        <f>'HK3'!I21</f>
        <v>6</v>
      </c>
      <c r="U29" s="222">
        <f>'HK3'!L21</f>
        <v>6</v>
      </c>
      <c r="V29" s="222">
        <f>'HK3'!O21</f>
        <v>5</v>
      </c>
      <c r="W29" s="222">
        <f>'HK3'!R21</f>
        <v>6</v>
      </c>
      <c r="X29" s="222">
        <f>'HK3'!U21</f>
        <v>6</v>
      </c>
      <c r="Y29" s="222">
        <f>'HK3'!X21</f>
        <v>8</v>
      </c>
      <c r="Z29" s="222">
        <f>'HK3'!AA21</f>
        <v>6</v>
      </c>
      <c r="AA29" s="222">
        <f>'HK3'!AD21</f>
        <v>9</v>
      </c>
      <c r="AB29" s="222">
        <f>'HK4'!I21</f>
        <v>5</v>
      </c>
      <c r="AC29" s="222">
        <f>'HK4'!L21</f>
        <v>7</v>
      </c>
      <c r="AD29" s="222">
        <f>'HK4'!O21</f>
        <v>6</v>
      </c>
      <c r="AE29" s="222">
        <f>'HK4'!R21</f>
        <v>7</v>
      </c>
      <c r="AF29" s="222">
        <f>'HK4'!U21</f>
        <v>6</v>
      </c>
      <c r="AG29" s="222">
        <f>'HK4'!X21</f>
        <v>9</v>
      </c>
      <c r="AH29" s="222">
        <f>'HK4'!AA21</f>
        <v>0</v>
      </c>
      <c r="AI29" s="222">
        <f>'HK4'!AD21</f>
        <v>6</v>
      </c>
      <c r="AJ29" s="252">
        <f t="shared" si="1"/>
        <v>6.22</v>
      </c>
      <c r="AK29" s="150" t="str">
        <f t="shared" si="2"/>
        <v>TB.Khá</v>
      </c>
      <c r="AL29" s="151">
        <f t="shared" si="3"/>
        <v>1</v>
      </c>
      <c r="AM29" s="151">
        <f t="shared" si="4"/>
        <v>1</v>
      </c>
      <c r="AN29" s="241" t="str">
        <f t="shared" si="5"/>
        <v>Học tiếp</v>
      </c>
      <c r="AO29" s="221">
        <f t="shared" si="0"/>
        <v>6.33</v>
      </c>
    </row>
    <row r="30" spans="1:41" ht="25.5" customHeight="1">
      <c r="A30" s="150">
        <v>20</v>
      </c>
      <c r="B30" s="152" t="s">
        <v>98</v>
      </c>
      <c r="C30" s="234" t="s">
        <v>99</v>
      </c>
      <c r="D30" s="150" t="s">
        <v>255</v>
      </c>
      <c r="E30" s="150" t="s">
        <v>100</v>
      </c>
      <c r="F30" s="154" t="s">
        <v>3</v>
      </c>
      <c r="G30" s="222">
        <f>'HK1'!I22</f>
        <v>8</v>
      </c>
      <c r="H30" s="222">
        <f>'HK1'!L22</f>
        <v>5</v>
      </c>
      <c r="I30" s="222">
        <f>'HK1'!O22</f>
        <v>6</v>
      </c>
      <c r="J30" s="222">
        <f>'HK1'!R22</f>
        <v>6</v>
      </c>
      <c r="K30" s="232">
        <f>'HK1'!U22</f>
        <v>8</v>
      </c>
      <c r="L30" s="232">
        <f>'HK1'!X22</f>
        <v>6</v>
      </c>
      <c r="M30" s="222">
        <f>'HK1'!AA22</f>
        <v>5</v>
      </c>
      <c r="N30" s="222">
        <f>'HK2'!L22</f>
        <v>8</v>
      </c>
      <c r="O30" s="222">
        <f>'HK2'!I22</f>
        <v>7</v>
      </c>
      <c r="P30" s="222">
        <f>'HK2'!O22</f>
        <v>8</v>
      </c>
      <c r="Q30" s="222">
        <f>'HK2'!R22</f>
        <v>6</v>
      </c>
      <c r="R30" s="222">
        <f>'HK2'!U22</f>
        <v>6</v>
      </c>
      <c r="S30" s="222">
        <f>'HK2'!X22</f>
        <v>6</v>
      </c>
      <c r="T30" s="222">
        <f>'HK3'!I22</f>
        <v>7</v>
      </c>
      <c r="U30" s="222">
        <f>'HK3'!L22</f>
        <v>7</v>
      </c>
      <c r="V30" s="222">
        <f>'HK3'!O22</f>
        <v>5</v>
      </c>
      <c r="W30" s="222">
        <f>'HK3'!R22</f>
        <v>7</v>
      </c>
      <c r="X30" s="222">
        <f>'HK3'!U22</f>
        <v>6</v>
      </c>
      <c r="Y30" s="222">
        <f>'HK3'!X22</f>
        <v>7</v>
      </c>
      <c r="Z30" s="222">
        <f>'HK3'!AA22</f>
        <v>5</v>
      </c>
      <c r="AA30" s="222">
        <f>'HK3'!AD22</f>
        <v>8</v>
      </c>
      <c r="AB30" s="222">
        <f>'HK4'!I22</f>
        <v>5</v>
      </c>
      <c r="AC30" s="222">
        <f>'HK4'!L22</f>
        <v>7</v>
      </c>
      <c r="AD30" s="222">
        <f>'HK4'!O22</f>
        <v>8</v>
      </c>
      <c r="AE30" s="222">
        <f>'HK4'!R22</f>
        <v>5</v>
      </c>
      <c r="AF30" s="222">
        <f>'HK4'!U22</f>
        <v>7</v>
      </c>
      <c r="AG30" s="222">
        <f>'HK4'!X22</f>
        <v>7</v>
      </c>
      <c r="AH30" s="222">
        <f>'HK4'!AA22</f>
        <v>10</v>
      </c>
      <c r="AI30" s="222">
        <f>'HK4'!AD22</f>
        <v>6</v>
      </c>
      <c r="AJ30" s="252">
        <f t="shared" si="1"/>
        <v>6.42</v>
      </c>
      <c r="AK30" s="150" t="str">
        <f t="shared" si="2"/>
        <v>TB.Khá</v>
      </c>
      <c r="AL30" s="151">
        <f t="shared" si="3"/>
        <v>0</v>
      </c>
      <c r="AM30" s="151">
        <f t="shared" si="4"/>
        <v>0</v>
      </c>
      <c r="AN30" s="241" t="str">
        <f t="shared" si="5"/>
        <v>Học tiếp</v>
      </c>
      <c r="AO30" s="221">
        <f t="shared" si="0"/>
        <v>6.62</v>
      </c>
    </row>
    <row r="31" spans="1:41" ht="25.5" customHeight="1">
      <c r="A31" s="150">
        <v>21</v>
      </c>
      <c r="B31" s="152" t="s">
        <v>63</v>
      </c>
      <c r="C31" s="234" t="s">
        <v>99</v>
      </c>
      <c r="D31" s="150" t="s">
        <v>256</v>
      </c>
      <c r="E31" s="150" t="s">
        <v>101</v>
      </c>
      <c r="F31" s="154" t="s">
        <v>0</v>
      </c>
      <c r="G31" s="222">
        <f>'HK1'!I23</f>
        <v>6</v>
      </c>
      <c r="H31" s="222">
        <f>'HK1'!L23</f>
        <v>7</v>
      </c>
      <c r="I31" s="222">
        <f>'HK1'!O23</f>
        <v>5</v>
      </c>
      <c r="J31" s="222">
        <f>'HK1'!R23</f>
        <v>7</v>
      </c>
      <c r="K31" s="232">
        <f>'HK1'!U23</f>
        <v>8</v>
      </c>
      <c r="L31" s="232">
        <f>'HK1'!X23</f>
        <v>5</v>
      </c>
      <c r="M31" s="222">
        <f>'HK1'!AA23</f>
        <v>5</v>
      </c>
      <c r="N31" s="222">
        <f>'HK2'!L23</f>
        <v>6</v>
      </c>
      <c r="O31" s="222">
        <f>'HK2'!I23</f>
        <v>7</v>
      </c>
      <c r="P31" s="222">
        <f>'HK2'!O23</f>
        <v>8</v>
      </c>
      <c r="Q31" s="222">
        <f>'HK2'!R23</f>
        <v>7</v>
      </c>
      <c r="R31" s="222">
        <f>'HK2'!U23</f>
        <v>7</v>
      </c>
      <c r="S31" s="222">
        <f>'HK2'!X23</f>
        <v>8</v>
      </c>
      <c r="T31" s="222">
        <f>'HK3'!I23</f>
        <v>7</v>
      </c>
      <c r="U31" s="222">
        <f>'HK3'!L23</f>
        <v>7</v>
      </c>
      <c r="V31" s="222">
        <f>'HK3'!O23</f>
        <v>7</v>
      </c>
      <c r="W31" s="222">
        <f>'HK3'!R23</f>
        <v>7</v>
      </c>
      <c r="X31" s="222">
        <f>'HK3'!U23</f>
        <v>7</v>
      </c>
      <c r="Y31" s="222">
        <f>'HK3'!X23</f>
        <v>6</v>
      </c>
      <c r="Z31" s="222">
        <f>'HK3'!AA23</f>
        <v>6</v>
      </c>
      <c r="AA31" s="222">
        <f>'HK3'!AD23</f>
        <v>7</v>
      </c>
      <c r="AB31" s="222">
        <f>'HK4'!I23</f>
        <v>8</v>
      </c>
      <c r="AC31" s="222">
        <f>'HK4'!L23</f>
        <v>8</v>
      </c>
      <c r="AD31" s="222">
        <f>'HK4'!O23</f>
        <v>7</v>
      </c>
      <c r="AE31" s="222">
        <f>'HK4'!R23</f>
        <v>7</v>
      </c>
      <c r="AF31" s="222">
        <f>'HK4'!U23</f>
        <v>7</v>
      </c>
      <c r="AG31" s="222">
        <f>'HK4'!X23</f>
        <v>9</v>
      </c>
      <c r="AH31" s="222">
        <f>'HK4'!AA23</f>
        <v>5</v>
      </c>
      <c r="AI31" s="222">
        <f>'HK4'!AD23</f>
        <v>5</v>
      </c>
      <c r="AJ31" s="252">
        <f t="shared" si="1"/>
        <v>7.12</v>
      </c>
      <c r="AK31" s="150" t="str">
        <f t="shared" si="2"/>
        <v>Khá</v>
      </c>
      <c r="AL31" s="151">
        <f t="shared" si="3"/>
        <v>0</v>
      </c>
      <c r="AM31" s="151">
        <f t="shared" si="4"/>
        <v>0</v>
      </c>
      <c r="AN31" s="241" t="str">
        <f t="shared" si="5"/>
        <v>Học tiếp</v>
      </c>
      <c r="AO31" s="221">
        <f t="shared" si="0"/>
        <v>6.91</v>
      </c>
    </row>
    <row r="32" spans="1:41" ht="25.5" customHeight="1">
      <c r="A32" s="144">
        <v>22</v>
      </c>
      <c r="B32" s="152" t="s">
        <v>102</v>
      </c>
      <c r="C32" s="234" t="s">
        <v>103</v>
      </c>
      <c r="D32" s="150" t="s">
        <v>257</v>
      </c>
      <c r="E32" s="150" t="s">
        <v>20</v>
      </c>
      <c r="F32" s="154" t="s">
        <v>10</v>
      </c>
      <c r="G32" s="222">
        <f>'HK1'!I24</f>
        <v>9</v>
      </c>
      <c r="H32" s="222">
        <f>'HK1'!L24</f>
        <v>6</v>
      </c>
      <c r="I32" s="222">
        <f>'HK1'!O24</f>
        <v>7</v>
      </c>
      <c r="J32" s="222">
        <f>'HK1'!R24</f>
        <v>7</v>
      </c>
      <c r="K32" s="232">
        <f>'HK1'!U24</f>
        <v>8</v>
      </c>
      <c r="L32" s="232">
        <f>'HK1'!X24</f>
        <v>6</v>
      </c>
      <c r="M32" s="222">
        <f>'HK1'!AA24</f>
        <v>6</v>
      </c>
      <c r="N32" s="222">
        <f>'HK2'!L24</f>
        <v>8</v>
      </c>
      <c r="O32" s="222">
        <f>'HK2'!I24</f>
        <v>7</v>
      </c>
      <c r="P32" s="222">
        <f>'HK2'!O24</f>
        <v>9</v>
      </c>
      <c r="Q32" s="222">
        <f>'HK2'!R24</f>
        <v>6</v>
      </c>
      <c r="R32" s="222">
        <f>'HK2'!U24</f>
        <v>7</v>
      </c>
      <c r="S32" s="222">
        <f>'HK2'!X24</f>
        <v>8</v>
      </c>
      <c r="T32" s="222">
        <f>'HK3'!I24</f>
        <v>7</v>
      </c>
      <c r="U32" s="222">
        <f>'HK3'!L24</f>
        <v>8</v>
      </c>
      <c r="V32" s="222">
        <f>'HK3'!O24</f>
        <v>6</v>
      </c>
      <c r="W32" s="222">
        <f>'HK3'!R24</f>
        <v>9</v>
      </c>
      <c r="X32" s="222">
        <f>'HK3'!U24</f>
        <v>6</v>
      </c>
      <c r="Y32" s="222">
        <f>'HK3'!X24</f>
        <v>8</v>
      </c>
      <c r="Z32" s="222">
        <f>'HK3'!AA24</f>
        <v>6</v>
      </c>
      <c r="AA32" s="222">
        <f>'HK3'!AD24</f>
        <v>7</v>
      </c>
      <c r="AB32" s="222">
        <f>'HK4'!I24</f>
        <v>7</v>
      </c>
      <c r="AC32" s="222">
        <f>'HK4'!L24</f>
        <v>7</v>
      </c>
      <c r="AD32" s="222">
        <f>'HK4'!O24</f>
        <v>7</v>
      </c>
      <c r="AE32" s="222">
        <f>'HK4'!R24</f>
        <v>8</v>
      </c>
      <c r="AF32" s="222">
        <f>'HK4'!U24</f>
        <v>7</v>
      </c>
      <c r="AG32" s="222">
        <f>'HK4'!X24</f>
        <v>9</v>
      </c>
      <c r="AH32" s="222">
        <f>'HK4'!AA24</f>
        <v>0</v>
      </c>
      <c r="AI32" s="222">
        <f>'HK4'!AD24</f>
        <v>6</v>
      </c>
      <c r="AJ32" s="252">
        <f t="shared" si="1"/>
        <v>7.14</v>
      </c>
      <c r="AK32" s="150" t="str">
        <f t="shared" si="2"/>
        <v>Khá</v>
      </c>
      <c r="AL32" s="151">
        <f t="shared" si="3"/>
        <v>1</v>
      </c>
      <c r="AM32" s="151">
        <f t="shared" si="4"/>
        <v>1</v>
      </c>
      <c r="AN32" s="241" t="str">
        <f t="shared" si="5"/>
        <v>Học tiếp</v>
      </c>
      <c r="AO32" s="221">
        <f t="shared" si="0"/>
        <v>7.25</v>
      </c>
    </row>
    <row r="33" spans="1:41" ht="25.5" customHeight="1">
      <c r="A33" s="150">
        <v>23</v>
      </c>
      <c r="B33" s="152" t="s">
        <v>104</v>
      </c>
      <c r="C33" s="234" t="s">
        <v>105</v>
      </c>
      <c r="D33" s="150" t="s">
        <v>258</v>
      </c>
      <c r="E33" s="150" t="s">
        <v>106</v>
      </c>
      <c r="F33" s="154" t="s">
        <v>1</v>
      </c>
      <c r="G33" s="222">
        <f>'HK1'!I25</f>
        <v>6</v>
      </c>
      <c r="H33" s="222">
        <f>'HK1'!L25</f>
        <v>5</v>
      </c>
      <c r="I33" s="222">
        <f>'HK1'!O25</f>
        <v>8</v>
      </c>
      <c r="J33" s="222">
        <f>'HK1'!R25</f>
        <v>7</v>
      </c>
      <c r="K33" s="232">
        <f>'HK1'!U25</f>
        <v>9</v>
      </c>
      <c r="L33" s="232">
        <f>'HK1'!X25</f>
        <v>6</v>
      </c>
      <c r="M33" s="222">
        <f>'HK1'!AA25</f>
        <v>8</v>
      </c>
      <c r="N33" s="222">
        <f>'HK2'!L25</f>
        <v>5</v>
      </c>
      <c r="O33" s="222">
        <f>'HK2'!I25</f>
        <v>7</v>
      </c>
      <c r="P33" s="222">
        <f>'HK2'!O25</f>
        <v>9</v>
      </c>
      <c r="Q33" s="222">
        <f>'HK2'!R25</f>
        <v>7</v>
      </c>
      <c r="R33" s="222">
        <f>'HK2'!U25</f>
        <v>6</v>
      </c>
      <c r="S33" s="222">
        <f>'HK2'!X25</f>
        <v>8</v>
      </c>
      <c r="T33" s="222">
        <f>'HK3'!I25</f>
        <v>8</v>
      </c>
      <c r="U33" s="222">
        <f>'HK3'!L25</f>
        <v>8</v>
      </c>
      <c r="V33" s="222">
        <f>'HK3'!O25</f>
        <v>6</v>
      </c>
      <c r="W33" s="222">
        <f>'HK3'!R25</f>
        <v>8</v>
      </c>
      <c r="X33" s="222">
        <f>'HK3'!U25</f>
        <v>6</v>
      </c>
      <c r="Y33" s="222">
        <f>'HK3'!X25</f>
        <v>7</v>
      </c>
      <c r="Z33" s="222">
        <f>'HK3'!AA25</f>
        <v>5</v>
      </c>
      <c r="AA33" s="222">
        <f>'HK3'!AD25</f>
        <v>8</v>
      </c>
      <c r="AB33" s="222">
        <f>'HK4'!I25</f>
        <v>6</v>
      </c>
      <c r="AC33" s="222">
        <f>'HK4'!L25</f>
        <v>7</v>
      </c>
      <c r="AD33" s="222">
        <f>'HK4'!O25</f>
        <v>7</v>
      </c>
      <c r="AE33" s="222">
        <f>'HK4'!R25</f>
        <v>7</v>
      </c>
      <c r="AF33" s="222">
        <f>'HK4'!U25</f>
        <v>9</v>
      </c>
      <c r="AG33" s="222">
        <f>'HK4'!X25</f>
        <v>10</v>
      </c>
      <c r="AH33" s="222">
        <f>'HK4'!AA25</f>
        <v>0</v>
      </c>
      <c r="AI33" s="222">
        <f>'HK4'!AD25</f>
        <v>6</v>
      </c>
      <c r="AJ33" s="252">
        <f t="shared" si="1"/>
        <v>7.08</v>
      </c>
      <c r="AK33" s="150" t="str">
        <f t="shared" si="2"/>
        <v>Khá</v>
      </c>
      <c r="AL33" s="151">
        <f t="shared" si="3"/>
        <v>1</v>
      </c>
      <c r="AM33" s="151">
        <f t="shared" si="4"/>
        <v>1</v>
      </c>
      <c r="AN33" s="241" t="str">
        <f t="shared" si="5"/>
        <v>Học tiếp</v>
      </c>
      <c r="AO33" s="221">
        <f t="shared" si="0"/>
        <v>6.95</v>
      </c>
    </row>
    <row r="34" spans="1:41" ht="25.5" customHeight="1">
      <c r="A34" s="150">
        <v>24</v>
      </c>
      <c r="B34" s="152" t="s">
        <v>107</v>
      </c>
      <c r="C34" s="234" t="s">
        <v>108</v>
      </c>
      <c r="D34" s="150" t="s">
        <v>259</v>
      </c>
      <c r="E34" s="150" t="s">
        <v>34</v>
      </c>
      <c r="F34" s="154" t="s">
        <v>109</v>
      </c>
      <c r="G34" s="222">
        <f>'HK1'!I26</f>
        <v>6</v>
      </c>
      <c r="H34" s="222">
        <f>'HK1'!L26</f>
        <v>5</v>
      </c>
      <c r="I34" s="222">
        <f>'HK1'!O26</f>
        <v>7</v>
      </c>
      <c r="J34" s="222">
        <f>'HK1'!R26</f>
        <v>5</v>
      </c>
      <c r="K34" s="232">
        <f>'HK1'!U26</f>
        <v>8</v>
      </c>
      <c r="L34" s="232">
        <f>'HK1'!X26</f>
        <v>5</v>
      </c>
      <c r="M34" s="222">
        <f>'HK1'!AA26</f>
        <v>5</v>
      </c>
      <c r="N34" s="222">
        <f>'HK2'!L26</f>
        <v>7</v>
      </c>
      <c r="O34" s="222">
        <f>'HK2'!I26</f>
        <v>7</v>
      </c>
      <c r="P34" s="222">
        <f>'HK2'!O26</f>
        <v>9</v>
      </c>
      <c r="Q34" s="222">
        <f>'HK2'!R26</f>
        <v>7</v>
      </c>
      <c r="R34" s="222">
        <f>'HK2'!U26</f>
        <v>7</v>
      </c>
      <c r="S34" s="222">
        <f>'HK2'!X26</f>
        <v>7</v>
      </c>
      <c r="T34" s="222">
        <f>'HK3'!I26</f>
        <v>8</v>
      </c>
      <c r="U34" s="222">
        <f>'HK3'!L26</f>
        <v>7</v>
      </c>
      <c r="V34" s="222">
        <f>'HK3'!O26</f>
        <v>5</v>
      </c>
      <c r="W34" s="222">
        <f>'HK3'!R26</f>
        <v>6</v>
      </c>
      <c r="X34" s="222">
        <f>'HK3'!U26</f>
        <v>6</v>
      </c>
      <c r="Y34" s="222">
        <f>'HK3'!X26</f>
        <v>8</v>
      </c>
      <c r="Z34" s="222">
        <f>'HK3'!AA26</f>
        <v>6</v>
      </c>
      <c r="AA34" s="222">
        <f>'HK3'!AD26</f>
        <v>6</v>
      </c>
      <c r="AB34" s="222">
        <f>'HK4'!I26</f>
        <v>7</v>
      </c>
      <c r="AC34" s="222">
        <f>'HK4'!L26</f>
        <v>6</v>
      </c>
      <c r="AD34" s="222">
        <f>'HK4'!O26</f>
        <v>5</v>
      </c>
      <c r="AE34" s="222">
        <f>'HK4'!R26</f>
        <v>7</v>
      </c>
      <c r="AF34" s="222">
        <f>'HK4'!U26</f>
        <v>8</v>
      </c>
      <c r="AG34" s="222">
        <f>'HK4'!X26</f>
        <v>8</v>
      </c>
      <c r="AH34" s="222">
        <f>'HK4'!AA26</f>
        <v>0</v>
      </c>
      <c r="AI34" s="222">
        <f>'HK4'!AD26</f>
        <v>5</v>
      </c>
      <c r="AJ34" s="252">
        <f t="shared" si="1"/>
        <v>6.54</v>
      </c>
      <c r="AK34" s="150" t="str">
        <f t="shared" si="2"/>
        <v>TB.Khá</v>
      </c>
      <c r="AL34" s="151">
        <f t="shared" si="3"/>
        <v>1</v>
      </c>
      <c r="AM34" s="151">
        <f t="shared" si="4"/>
        <v>1</v>
      </c>
      <c r="AN34" s="241" t="str">
        <f t="shared" si="5"/>
        <v>Học tiếp</v>
      </c>
      <c r="AO34" s="221">
        <f t="shared" si="0"/>
        <v>6.63</v>
      </c>
    </row>
    <row r="35" spans="1:41" ht="25.5" customHeight="1">
      <c r="A35" s="144">
        <v>25</v>
      </c>
      <c r="B35" s="152" t="s">
        <v>110</v>
      </c>
      <c r="C35" s="234" t="s">
        <v>111</v>
      </c>
      <c r="D35" s="150" t="s">
        <v>260</v>
      </c>
      <c r="E35" s="150" t="s">
        <v>112</v>
      </c>
      <c r="F35" s="154" t="s">
        <v>109</v>
      </c>
      <c r="G35" s="222">
        <f>'HK1'!I27</f>
        <v>9</v>
      </c>
      <c r="H35" s="222">
        <f>'HK1'!L27</f>
        <v>7</v>
      </c>
      <c r="I35" s="222">
        <f>'HK1'!O27</f>
        <v>5</v>
      </c>
      <c r="J35" s="222">
        <f>'HK1'!R27</f>
        <v>7</v>
      </c>
      <c r="K35" s="232">
        <f>'HK1'!U27</f>
        <v>8</v>
      </c>
      <c r="L35" s="232">
        <f>'HK1'!X27</f>
        <v>7</v>
      </c>
      <c r="M35" s="222">
        <f>'HK1'!AA27</f>
        <v>5</v>
      </c>
      <c r="N35" s="222">
        <f>'HK2'!L27</f>
        <v>9</v>
      </c>
      <c r="O35" s="222">
        <f>'HK2'!I27</f>
        <v>7</v>
      </c>
      <c r="P35" s="222">
        <f>'HK2'!O27</f>
        <v>8</v>
      </c>
      <c r="Q35" s="222">
        <f>'HK2'!R27</f>
        <v>7</v>
      </c>
      <c r="R35" s="222">
        <f>'HK2'!U27</f>
        <v>7</v>
      </c>
      <c r="S35" s="222">
        <f>'HK2'!X27</f>
        <v>10</v>
      </c>
      <c r="T35" s="222">
        <f>'HK3'!I27</f>
        <v>6</v>
      </c>
      <c r="U35" s="222">
        <f>'HK3'!L27</f>
        <v>7</v>
      </c>
      <c r="V35" s="222">
        <f>'HK3'!O27</f>
        <v>5</v>
      </c>
      <c r="W35" s="222">
        <f>'HK3'!R27</f>
        <v>9</v>
      </c>
      <c r="X35" s="222">
        <f>'HK3'!U27</f>
        <v>6</v>
      </c>
      <c r="Y35" s="222">
        <f>'HK3'!X27</f>
        <v>8</v>
      </c>
      <c r="Z35" s="222">
        <f>'HK3'!AA27</f>
        <v>8</v>
      </c>
      <c r="AA35" s="222">
        <f>'HK3'!AD27</f>
        <v>7</v>
      </c>
      <c r="AB35" s="222">
        <f>'HK4'!I27</f>
        <v>7</v>
      </c>
      <c r="AC35" s="222">
        <f>'HK4'!L27</f>
        <v>6</v>
      </c>
      <c r="AD35" s="222">
        <f>'HK4'!O27</f>
        <v>8</v>
      </c>
      <c r="AE35" s="222">
        <f>'HK4'!R27</f>
        <v>9</v>
      </c>
      <c r="AF35" s="222">
        <f>'HK4'!U27</f>
        <v>9</v>
      </c>
      <c r="AG35" s="222">
        <f>'HK4'!X27</f>
        <v>9</v>
      </c>
      <c r="AH35" s="222">
        <f>'HK4'!AA27</f>
        <v>10</v>
      </c>
      <c r="AI35" s="222">
        <f>'HK4'!AD27</f>
        <v>6</v>
      </c>
      <c r="AJ35" s="252">
        <f t="shared" si="1"/>
        <v>7.54</v>
      </c>
      <c r="AK35" s="150" t="str">
        <f t="shared" si="2"/>
        <v>Khá</v>
      </c>
      <c r="AL35" s="151">
        <f t="shared" si="3"/>
        <v>0</v>
      </c>
      <c r="AM35" s="151">
        <f t="shared" si="4"/>
        <v>0</v>
      </c>
      <c r="AN35" s="241" t="str">
        <f t="shared" si="5"/>
        <v>Học tiếp</v>
      </c>
      <c r="AO35" s="221">
        <f t="shared" si="0"/>
        <v>7.53</v>
      </c>
    </row>
    <row r="36" spans="1:41" ht="25.5" customHeight="1">
      <c r="A36" s="150">
        <v>26</v>
      </c>
      <c r="B36" s="152" t="s">
        <v>113</v>
      </c>
      <c r="C36" s="234" t="s">
        <v>114</v>
      </c>
      <c r="D36" s="150" t="s">
        <v>261</v>
      </c>
      <c r="E36" s="150" t="s">
        <v>115</v>
      </c>
      <c r="F36" s="154" t="s">
        <v>3</v>
      </c>
      <c r="G36" s="222">
        <f>'HK1'!I28</f>
        <v>6</v>
      </c>
      <c r="H36" s="222">
        <f>'HK1'!L28</f>
        <v>6</v>
      </c>
      <c r="I36" s="222">
        <f>'HK1'!O28</f>
        <v>8</v>
      </c>
      <c r="J36" s="222">
        <f>'HK1'!R28</f>
        <v>6</v>
      </c>
      <c r="K36" s="232">
        <f>'HK1'!U28</f>
        <v>7</v>
      </c>
      <c r="L36" s="232">
        <f>'HK1'!X28</f>
        <v>5</v>
      </c>
      <c r="M36" s="222">
        <f>'HK1'!AA28</f>
        <v>5</v>
      </c>
      <c r="N36" s="222">
        <f>'HK2'!L28</f>
        <v>7</v>
      </c>
      <c r="O36" s="222">
        <f>'HK2'!I28</f>
        <v>6</v>
      </c>
      <c r="P36" s="222">
        <f>'HK2'!O28</f>
        <v>9</v>
      </c>
      <c r="Q36" s="222">
        <f>'HK2'!R28</f>
        <v>6</v>
      </c>
      <c r="R36" s="222">
        <f>'HK2'!U28</f>
        <v>8</v>
      </c>
      <c r="S36" s="222">
        <f>'HK2'!X28</f>
        <v>5</v>
      </c>
      <c r="T36" s="222">
        <f>'HK3'!I28</f>
        <v>10</v>
      </c>
      <c r="U36" s="222">
        <f>'HK3'!L28</f>
        <v>6</v>
      </c>
      <c r="V36" s="222">
        <f>'HK3'!O28</f>
        <v>7</v>
      </c>
      <c r="W36" s="222">
        <f>'HK3'!R28</f>
        <v>7</v>
      </c>
      <c r="X36" s="222">
        <f>'HK3'!U28</f>
        <v>8</v>
      </c>
      <c r="Y36" s="222">
        <f>'HK3'!X28</f>
        <v>6</v>
      </c>
      <c r="Z36" s="222">
        <f>'HK3'!AA28</f>
        <v>9</v>
      </c>
      <c r="AA36" s="222">
        <f>'HK3'!AD28</f>
        <v>0</v>
      </c>
      <c r="AB36" s="222">
        <f>'HK4'!I28</f>
        <v>6</v>
      </c>
      <c r="AC36" s="222">
        <f>'HK4'!L28</f>
        <v>6</v>
      </c>
      <c r="AD36" s="222">
        <f>'HK4'!O28</f>
        <v>6</v>
      </c>
      <c r="AE36" s="222">
        <f>'HK4'!R28</f>
        <v>7</v>
      </c>
      <c r="AF36" s="222">
        <f>'HK4'!U28</f>
        <v>8</v>
      </c>
      <c r="AG36" s="222">
        <f>'HK4'!X28</f>
        <v>7</v>
      </c>
      <c r="AH36" s="222">
        <f>'HK4'!AA28</f>
        <v>0</v>
      </c>
      <c r="AI36" s="222">
        <f>'HK4'!AD28</f>
        <v>5</v>
      </c>
      <c r="AJ36" s="252">
        <f t="shared" si="1"/>
        <v>7.08</v>
      </c>
      <c r="AK36" s="150" t="str">
        <f t="shared" si="2"/>
        <v>Khá</v>
      </c>
      <c r="AL36" s="151">
        <f t="shared" si="3"/>
        <v>2</v>
      </c>
      <c r="AM36" s="151">
        <f t="shared" si="4"/>
        <v>1</v>
      </c>
      <c r="AN36" s="241" t="str">
        <f t="shared" si="5"/>
        <v>Học tiếp</v>
      </c>
      <c r="AO36" s="221">
        <f t="shared" si="0"/>
        <v>6.93</v>
      </c>
    </row>
    <row r="37" spans="1:41" ht="25.5" customHeight="1">
      <c r="A37" s="150">
        <v>27</v>
      </c>
      <c r="B37" s="152" t="s">
        <v>116</v>
      </c>
      <c r="C37" s="234" t="s">
        <v>30</v>
      </c>
      <c r="D37" s="150" t="s">
        <v>262</v>
      </c>
      <c r="E37" s="150" t="s">
        <v>117</v>
      </c>
      <c r="F37" s="154" t="s">
        <v>2</v>
      </c>
      <c r="G37" s="222">
        <f>'HK1'!I29</f>
        <v>6</v>
      </c>
      <c r="H37" s="222">
        <f>'HK1'!L29</f>
        <v>6</v>
      </c>
      <c r="I37" s="222">
        <f>'HK1'!O29</f>
        <v>9</v>
      </c>
      <c r="J37" s="222">
        <f>'HK1'!R29</f>
        <v>7</v>
      </c>
      <c r="K37" s="232">
        <f>'HK1'!U29</f>
        <v>7</v>
      </c>
      <c r="L37" s="232">
        <f>'HK1'!X29</f>
        <v>5</v>
      </c>
      <c r="M37" s="222">
        <f>'HK1'!AA29</f>
        <v>6</v>
      </c>
      <c r="N37" s="222">
        <f>'HK2'!L29</f>
        <v>6</v>
      </c>
      <c r="O37" s="222">
        <f>'HK2'!I29</f>
        <v>7</v>
      </c>
      <c r="P37" s="222">
        <f>'HK2'!O29</f>
        <v>8</v>
      </c>
      <c r="Q37" s="222">
        <f>'HK2'!R29</f>
        <v>8</v>
      </c>
      <c r="R37" s="222">
        <f>'HK2'!U29</f>
        <v>8</v>
      </c>
      <c r="S37" s="222">
        <f>'HK2'!X29</f>
        <v>10</v>
      </c>
      <c r="T37" s="222">
        <f>'HK3'!I29</f>
        <v>6</v>
      </c>
      <c r="U37" s="222">
        <f>'HK3'!L29</f>
        <v>8</v>
      </c>
      <c r="V37" s="222">
        <f>'HK3'!O29</f>
        <v>5</v>
      </c>
      <c r="W37" s="222">
        <f>'HK3'!R29</f>
        <v>9</v>
      </c>
      <c r="X37" s="222">
        <f>'HK3'!U29</f>
        <v>5</v>
      </c>
      <c r="Y37" s="222">
        <f>'HK3'!X29</f>
        <v>9</v>
      </c>
      <c r="Z37" s="222">
        <f>'HK3'!AA29</f>
        <v>6</v>
      </c>
      <c r="AA37" s="222">
        <f>'HK3'!AD29</f>
        <v>10</v>
      </c>
      <c r="AB37" s="222">
        <f>'HK4'!I29</f>
        <v>7</v>
      </c>
      <c r="AC37" s="222">
        <f>'HK4'!L29</f>
        <v>6</v>
      </c>
      <c r="AD37" s="222">
        <f>'HK4'!O29</f>
        <v>7</v>
      </c>
      <c r="AE37" s="222">
        <f>'HK4'!R29</f>
        <v>8</v>
      </c>
      <c r="AF37" s="222">
        <f>'HK4'!U29</f>
        <v>8</v>
      </c>
      <c r="AG37" s="222">
        <f>'HK4'!X29</f>
        <v>8</v>
      </c>
      <c r="AH37" s="222">
        <f>'HK4'!AA29</f>
        <v>0</v>
      </c>
      <c r="AI37" s="222">
        <f>'HK4'!AD29</f>
        <v>6</v>
      </c>
      <c r="AJ37" s="252">
        <f t="shared" si="1"/>
        <v>6.9</v>
      </c>
      <c r="AK37" s="150" t="str">
        <f t="shared" si="2"/>
        <v>TB.Khá</v>
      </c>
      <c r="AL37" s="151">
        <f t="shared" si="3"/>
        <v>1</v>
      </c>
      <c r="AM37" s="151">
        <f t="shared" si="4"/>
        <v>1</v>
      </c>
      <c r="AN37" s="241" t="str">
        <f t="shared" si="5"/>
        <v>Học tiếp</v>
      </c>
      <c r="AO37" s="221">
        <f t="shared" si="0"/>
        <v>6.95</v>
      </c>
    </row>
    <row r="38" spans="1:41" ht="25.5" customHeight="1">
      <c r="A38" s="144">
        <v>28</v>
      </c>
      <c r="B38" s="152" t="s">
        <v>118</v>
      </c>
      <c r="C38" s="234" t="s">
        <v>30</v>
      </c>
      <c r="D38" s="150" t="s">
        <v>263</v>
      </c>
      <c r="E38" s="150" t="s">
        <v>119</v>
      </c>
      <c r="F38" s="154" t="s">
        <v>28</v>
      </c>
      <c r="G38" s="222">
        <f>'HK1'!I30</f>
        <v>5</v>
      </c>
      <c r="H38" s="222">
        <f>'HK1'!L30</f>
        <v>5</v>
      </c>
      <c r="I38" s="222">
        <f>'HK1'!O30</f>
        <v>7</v>
      </c>
      <c r="J38" s="222">
        <f>'HK1'!R30</f>
        <v>5</v>
      </c>
      <c r="K38" s="232">
        <f>'HK1'!U30</f>
        <v>5</v>
      </c>
      <c r="L38" s="232">
        <f>'HK1'!X30</f>
        <v>6</v>
      </c>
      <c r="M38" s="222">
        <f>'HK1'!AA30</f>
        <v>5</v>
      </c>
      <c r="N38" s="222">
        <f>'HK2'!L30</f>
        <v>5</v>
      </c>
      <c r="O38" s="222">
        <f>'HK2'!I30</f>
        <v>4</v>
      </c>
      <c r="P38" s="222">
        <f>'HK2'!O30</f>
        <v>7</v>
      </c>
      <c r="Q38" s="222">
        <f>'HK2'!R30</f>
        <v>6</v>
      </c>
      <c r="R38" s="222">
        <f>'HK2'!U30</f>
        <v>7</v>
      </c>
      <c r="S38" s="222">
        <f>'HK2'!X30</f>
        <v>7</v>
      </c>
      <c r="T38" s="222">
        <f>'HK3'!I30</f>
        <v>7</v>
      </c>
      <c r="U38" s="222">
        <f>'HK3'!L30</f>
        <v>7</v>
      </c>
      <c r="V38" s="222">
        <f>'HK3'!O30</f>
        <v>5</v>
      </c>
      <c r="W38" s="222">
        <f>'HK3'!R30</f>
        <v>7</v>
      </c>
      <c r="X38" s="222">
        <f>'HK3'!U30</f>
        <v>6</v>
      </c>
      <c r="Y38" s="222">
        <f>'HK3'!X30</f>
        <v>8</v>
      </c>
      <c r="Z38" s="222">
        <f>'HK3'!AA30</f>
        <v>3</v>
      </c>
      <c r="AA38" s="222">
        <f>'HK3'!AD30</f>
        <v>7</v>
      </c>
      <c r="AB38" s="222">
        <f>'HK4'!I30</f>
        <v>6</v>
      </c>
      <c r="AC38" s="222">
        <f>'HK4'!L30</f>
        <v>6</v>
      </c>
      <c r="AD38" s="222">
        <f>'HK4'!O30</f>
        <v>7</v>
      </c>
      <c r="AE38" s="222">
        <f>'HK4'!R30</f>
        <v>6</v>
      </c>
      <c r="AF38" s="222">
        <f>'HK4'!U30</f>
        <v>6</v>
      </c>
      <c r="AG38" s="222">
        <f>'HK4'!X30</f>
        <v>6</v>
      </c>
      <c r="AH38" s="222">
        <f>'HK4'!AA30</f>
        <v>0</v>
      </c>
      <c r="AI38" s="222">
        <f>'HK4'!AD30</f>
        <v>6</v>
      </c>
      <c r="AJ38" s="252">
        <f t="shared" si="1"/>
        <v>5.98</v>
      </c>
      <c r="AK38" s="150" t="str">
        <f t="shared" si="2"/>
        <v>Trung Bình</v>
      </c>
      <c r="AL38" s="151">
        <f t="shared" si="3"/>
        <v>3</v>
      </c>
      <c r="AM38" s="151">
        <f t="shared" si="4"/>
        <v>8</v>
      </c>
      <c r="AN38" s="241" t="str">
        <f t="shared" si="5"/>
        <v>Học tiếp</v>
      </c>
      <c r="AO38" s="221">
        <f t="shared" si="0"/>
        <v>5.83</v>
      </c>
    </row>
    <row r="39" spans="1:41" ht="25.5" customHeight="1">
      <c r="A39" s="150">
        <v>29</v>
      </c>
      <c r="B39" s="152" t="s">
        <v>120</v>
      </c>
      <c r="C39" s="234" t="s">
        <v>121</v>
      </c>
      <c r="D39" s="150" t="s">
        <v>264</v>
      </c>
      <c r="E39" s="150" t="s">
        <v>122</v>
      </c>
      <c r="F39" s="154" t="s">
        <v>32</v>
      </c>
      <c r="G39" s="222">
        <f>'HK1'!I31</f>
        <v>10</v>
      </c>
      <c r="H39" s="222">
        <f>'HK1'!L31</f>
        <v>5</v>
      </c>
      <c r="I39" s="222">
        <f>'HK1'!O31</f>
        <v>5</v>
      </c>
      <c r="J39" s="222">
        <f>'HK1'!R31</f>
        <v>6</v>
      </c>
      <c r="K39" s="232">
        <f>'HK1'!U31</f>
        <v>9</v>
      </c>
      <c r="L39" s="232">
        <f>'HK1'!X31</f>
        <v>7</v>
      </c>
      <c r="M39" s="222">
        <f>'HK1'!AA31</f>
        <v>6</v>
      </c>
      <c r="N39" s="222">
        <f>'HK2'!L31</f>
        <v>9</v>
      </c>
      <c r="O39" s="222">
        <f>'HK2'!I31</f>
        <v>8</v>
      </c>
      <c r="P39" s="222">
        <f>'HK2'!O31</f>
        <v>9</v>
      </c>
      <c r="Q39" s="222">
        <f>'HK2'!R31</f>
        <v>6</v>
      </c>
      <c r="R39" s="222">
        <f>'HK2'!U31</f>
        <v>8</v>
      </c>
      <c r="S39" s="222">
        <f>'HK2'!X31</f>
        <v>8</v>
      </c>
      <c r="T39" s="222">
        <f>'HK3'!I31</f>
        <v>7</v>
      </c>
      <c r="U39" s="222">
        <f>'HK3'!L31</f>
        <v>7</v>
      </c>
      <c r="V39" s="222">
        <f>'HK3'!O31</f>
        <v>7</v>
      </c>
      <c r="W39" s="222">
        <f>'HK3'!R31</f>
        <v>7</v>
      </c>
      <c r="X39" s="222">
        <f>'HK3'!U31</f>
        <v>7</v>
      </c>
      <c r="Y39" s="222">
        <f>'HK3'!X31</f>
        <v>8</v>
      </c>
      <c r="Z39" s="222">
        <f>'HK3'!AA31</f>
        <v>6</v>
      </c>
      <c r="AA39" s="222">
        <f>'HK3'!AD31</f>
        <v>10</v>
      </c>
      <c r="AB39" s="222">
        <f>'HK4'!I31</f>
        <v>7</v>
      </c>
      <c r="AC39" s="222">
        <f>'HK4'!L31</f>
        <v>7</v>
      </c>
      <c r="AD39" s="222">
        <f>'HK4'!O31</f>
        <v>7</v>
      </c>
      <c r="AE39" s="222">
        <f>'HK4'!R31</f>
        <v>7</v>
      </c>
      <c r="AF39" s="222">
        <f>'HK4'!U31</f>
        <v>8</v>
      </c>
      <c r="AG39" s="222">
        <f>'HK4'!X31</f>
        <v>9</v>
      </c>
      <c r="AH39" s="222">
        <f>'HK4'!AA31</f>
        <v>0</v>
      </c>
      <c r="AI39" s="222">
        <f>'HK4'!AD31</f>
        <v>6</v>
      </c>
      <c r="AJ39" s="252">
        <f t="shared" si="1"/>
        <v>7.08</v>
      </c>
      <c r="AK39" s="150" t="str">
        <f t="shared" si="2"/>
        <v>Khá</v>
      </c>
      <c r="AL39" s="151">
        <f t="shared" si="3"/>
        <v>1</v>
      </c>
      <c r="AM39" s="151">
        <f t="shared" si="4"/>
        <v>1</v>
      </c>
      <c r="AN39" s="241" t="str">
        <f t="shared" si="5"/>
        <v>Học tiếp</v>
      </c>
      <c r="AO39" s="221">
        <f t="shared" si="0"/>
        <v>7.35</v>
      </c>
    </row>
    <row r="40" spans="1:41" ht="25.5" customHeight="1">
      <c r="A40" s="150">
        <v>30</v>
      </c>
      <c r="B40" s="152" t="s">
        <v>123</v>
      </c>
      <c r="C40" s="234" t="s">
        <v>31</v>
      </c>
      <c r="D40" s="150" t="s">
        <v>265</v>
      </c>
      <c r="E40" s="150" t="s">
        <v>124</v>
      </c>
      <c r="F40" s="154" t="s">
        <v>125</v>
      </c>
      <c r="G40" s="222">
        <f>'HK1'!I32</f>
        <v>5</v>
      </c>
      <c r="H40" s="222">
        <f>'HK1'!L32</f>
        <v>5</v>
      </c>
      <c r="I40" s="222">
        <f>'HK1'!O32</f>
        <v>5</v>
      </c>
      <c r="J40" s="222">
        <f>'HK1'!R32</f>
        <v>5</v>
      </c>
      <c r="K40" s="232">
        <f>'HK1'!U32</f>
        <v>7</v>
      </c>
      <c r="L40" s="232">
        <f>'HK1'!X32</f>
        <v>5</v>
      </c>
      <c r="M40" s="222">
        <f>'HK1'!AA32</f>
        <v>6</v>
      </c>
      <c r="N40" s="222">
        <f>'HK2'!L32</f>
        <v>6</v>
      </c>
      <c r="O40" s="222">
        <f>'HK2'!I32</f>
        <v>5</v>
      </c>
      <c r="P40" s="222">
        <f>'HK2'!O32</f>
        <v>8</v>
      </c>
      <c r="Q40" s="222">
        <f>'HK2'!R32</f>
        <v>5</v>
      </c>
      <c r="R40" s="222">
        <f>'HK2'!U32</f>
        <v>7</v>
      </c>
      <c r="S40" s="222">
        <f>'HK2'!X32</f>
        <v>6</v>
      </c>
      <c r="T40" s="222">
        <f>'HK3'!I32</f>
        <v>6</v>
      </c>
      <c r="U40" s="222">
        <f>'HK3'!L32</f>
        <v>7</v>
      </c>
      <c r="V40" s="222">
        <f>'HK3'!O32</f>
        <v>6</v>
      </c>
      <c r="W40" s="222">
        <f>'HK3'!R32</f>
        <v>6</v>
      </c>
      <c r="X40" s="222">
        <f>'HK3'!U32</f>
        <v>6</v>
      </c>
      <c r="Y40" s="222">
        <f>'HK3'!X32</f>
        <v>7</v>
      </c>
      <c r="Z40" s="222">
        <f>'HK3'!AA32</f>
        <v>7</v>
      </c>
      <c r="AA40" s="222">
        <f>'HK3'!AD32</f>
        <v>6</v>
      </c>
      <c r="AB40" s="222">
        <f>'HK4'!I32</f>
        <v>5</v>
      </c>
      <c r="AC40" s="222">
        <f>'HK4'!L32</f>
        <v>6</v>
      </c>
      <c r="AD40" s="222">
        <f>'HK4'!O32</f>
        <v>4</v>
      </c>
      <c r="AE40" s="222">
        <f>'HK4'!R32</f>
        <v>6</v>
      </c>
      <c r="AF40" s="222">
        <f>'HK4'!U32</f>
        <v>7</v>
      </c>
      <c r="AG40" s="222">
        <f>'HK4'!X32</f>
        <v>7</v>
      </c>
      <c r="AH40" s="222">
        <f>'HK4'!AA32</f>
        <v>0</v>
      </c>
      <c r="AI40" s="222">
        <f>'HK4'!AD32</f>
        <v>6</v>
      </c>
      <c r="AJ40" s="252">
        <f t="shared" si="1"/>
        <v>6</v>
      </c>
      <c r="AK40" s="150" t="str">
        <f t="shared" si="2"/>
        <v>TB.Khá</v>
      </c>
      <c r="AL40" s="151">
        <f t="shared" si="3"/>
        <v>2</v>
      </c>
      <c r="AM40" s="151">
        <f t="shared" si="4"/>
        <v>5</v>
      </c>
      <c r="AN40" s="241" t="str">
        <f t="shared" si="5"/>
        <v>Học tiếp</v>
      </c>
      <c r="AO40" s="221">
        <f t="shared" si="0"/>
        <v>5.9</v>
      </c>
    </row>
    <row r="41" spans="1:41" ht="25.5" customHeight="1">
      <c r="A41" s="144">
        <v>31</v>
      </c>
      <c r="B41" s="152" t="s">
        <v>126</v>
      </c>
      <c r="C41" s="234" t="s">
        <v>33</v>
      </c>
      <c r="D41" s="150" t="s">
        <v>266</v>
      </c>
      <c r="E41" s="150" t="s">
        <v>127</v>
      </c>
      <c r="F41" s="154" t="s">
        <v>109</v>
      </c>
      <c r="G41" s="222">
        <f>'HK1'!I33</f>
        <v>5</v>
      </c>
      <c r="H41" s="222">
        <f>'HK1'!L33</f>
        <v>6</v>
      </c>
      <c r="I41" s="222">
        <f>'HK1'!O33</f>
        <v>6</v>
      </c>
      <c r="J41" s="222">
        <f>'HK1'!R33</f>
        <v>5</v>
      </c>
      <c r="K41" s="232">
        <f>'HK1'!U33</f>
        <v>6</v>
      </c>
      <c r="L41" s="232">
        <f>'HK1'!X33</f>
        <v>6</v>
      </c>
      <c r="M41" s="222">
        <f>'HK1'!AA33</f>
        <v>7</v>
      </c>
      <c r="N41" s="222">
        <f>'HK2'!L33</f>
        <v>5</v>
      </c>
      <c r="O41" s="222">
        <f>'HK2'!I33</f>
        <v>5</v>
      </c>
      <c r="P41" s="222">
        <f>'HK2'!O33</f>
        <v>5</v>
      </c>
      <c r="Q41" s="222">
        <f>'HK2'!R33</f>
        <v>7</v>
      </c>
      <c r="R41" s="222">
        <f>'HK2'!U33</f>
        <v>6</v>
      </c>
      <c r="S41" s="222">
        <f>'HK2'!X33</f>
        <v>8</v>
      </c>
      <c r="T41" s="222">
        <f>'HK3'!I33</f>
        <v>6</v>
      </c>
      <c r="U41" s="222">
        <f>'HK3'!L33</f>
        <v>6</v>
      </c>
      <c r="V41" s="222">
        <f>'HK3'!O33</f>
        <v>5</v>
      </c>
      <c r="W41" s="222">
        <f>'HK3'!R33</f>
        <v>7</v>
      </c>
      <c r="X41" s="222">
        <f>'HK3'!U33</f>
        <v>5</v>
      </c>
      <c r="Y41" s="222">
        <f>'HK3'!X33</f>
        <v>8</v>
      </c>
      <c r="Z41" s="222">
        <f>'HK3'!AA33</f>
        <v>7</v>
      </c>
      <c r="AA41" s="222">
        <f>'HK3'!AD33</f>
        <v>7</v>
      </c>
      <c r="AB41" s="222">
        <f>'HK4'!I33</f>
        <v>6</v>
      </c>
      <c r="AC41" s="222">
        <f>'HK4'!L33</f>
        <v>8</v>
      </c>
      <c r="AD41" s="222">
        <f>'HK4'!O33</f>
        <v>6</v>
      </c>
      <c r="AE41" s="222">
        <f>'HK4'!R33</f>
        <v>5</v>
      </c>
      <c r="AF41" s="222">
        <f>'HK4'!U33</f>
        <v>7</v>
      </c>
      <c r="AG41" s="222">
        <f>'HK4'!X33</f>
        <v>6</v>
      </c>
      <c r="AH41" s="222">
        <f>'HK4'!AA33</f>
        <v>0</v>
      </c>
      <c r="AI41" s="222">
        <f>'HK4'!AD33</f>
        <v>6</v>
      </c>
      <c r="AJ41" s="252">
        <f t="shared" si="1"/>
        <v>6.12</v>
      </c>
      <c r="AK41" s="150" t="str">
        <f t="shared" si="2"/>
        <v>TB.Khá</v>
      </c>
      <c r="AL41" s="151">
        <f t="shared" si="3"/>
        <v>1</v>
      </c>
      <c r="AM41" s="151">
        <f t="shared" si="4"/>
        <v>1</v>
      </c>
      <c r="AN41" s="241" t="str">
        <f t="shared" si="5"/>
        <v>Học tiếp</v>
      </c>
      <c r="AO41" s="221">
        <f t="shared" si="0"/>
        <v>5.9</v>
      </c>
    </row>
    <row r="42" spans="1:41" ht="25.5" customHeight="1">
      <c r="A42" s="150">
        <v>32</v>
      </c>
      <c r="B42" s="152" t="s">
        <v>128</v>
      </c>
      <c r="C42" s="234" t="s">
        <v>33</v>
      </c>
      <c r="D42" s="150" t="s">
        <v>267</v>
      </c>
      <c r="E42" s="150" t="s">
        <v>129</v>
      </c>
      <c r="F42" s="154" t="s">
        <v>40</v>
      </c>
      <c r="G42" s="222">
        <f>'HK1'!I34</f>
        <v>5</v>
      </c>
      <c r="H42" s="222">
        <f>'HK1'!L34</f>
        <v>6</v>
      </c>
      <c r="I42" s="222">
        <f>'HK1'!O34</f>
        <v>5</v>
      </c>
      <c r="J42" s="222">
        <f>'HK1'!R34</f>
        <v>6</v>
      </c>
      <c r="K42" s="232">
        <f>'HK1'!U34</f>
        <v>7</v>
      </c>
      <c r="L42" s="232">
        <f>'HK1'!X34</f>
        <v>5</v>
      </c>
      <c r="M42" s="222">
        <f>'HK1'!AA34</f>
        <v>5</v>
      </c>
      <c r="N42" s="222">
        <f>'HK2'!L34</f>
        <v>5</v>
      </c>
      <c r="O42" s="222">
        <f>'HK2'!I34</f>
        <v>6</v>
      </c>
      <c r="P42" s="222">
        <f>'HK2'!O34</f>
        <v>7</v>
      </c>
      <c r="Q42" s="222">
        <f>'HK2'!R34</f>
        <v>6</v>
      </c>
      <c r="R42" s="222">
        <f>'HK2'!U34</f>
        <v>6</v>
      </c>
      <c r="S42" s="222">
        <f>'HK2'!X34</f>
        <v>8</v>
      </c>
      <c r="T42" s="222">
        <f>'HK3'!I34</f>
        <v>6</v>
      </c>
      <c r="U42" s="222">
        <f>'HK3'!L34</f>
        <v>8</v>
      </c>
      <c r="V42" s="222">
        <f>'HK3'!O34</f>
        <v>7</v>
      </c>
      <c r="W42" s="222">
        <f>'HK3'!R34</f>
        <v>6</v>
      </c>
      <c r="X42" s="222">
        <f>'HK3'!U34</f>
        <v>6</v>
      </c>
      <c r="Y42" s="222">
        <f>'HK3'!X34</f>
        <v>8</v>
      </c>
      <c r="Z42" s="222">
        <f>'HK3'!AA34</f>
        <v>7</v>
      </c>
      <c r="AA42" s="222">
        <f>'HK3'!AD34</f>
        <v>5</v>
      </c>
      <c r="AB42" s="222">
        <f>'HK4'!I34</f>
        <v>5</v>
      </c>
      <c r="AC42" s="222">
        <f>'HK4'!L34</f>
        <v>7</v>
      </c>
      <c r="AD42" s="222">
        <f>'HK4'!O34</f>
        <v>6</v>
      </c>
      <c r="AE42" s="222">
        <f>'HK4'!R34</f>
        <v>6</v>
      </c>
      <c r="AF42" s="222">
        <f>'HK4'!U34</f>
        <v>6</v>
      </c>
      <c r="AG42" s="222">
        <f>'HK4'!X34</f>
        <v>7</v>
      </c>
      <c r="AH42" s="222">
        <f>'HK4'!AA34</f>
        <v>0</v>
      </c>
      <c r="AI42" s="222">
        <f>'HK4'!AD34</f>
        <v>8</v>
      </c>
      <c r="AJ42" s="252">
        <f t="shared" si="1"/>
        <v>6.34</v>
      </c>
      <c r="AK42" s="150" t="str">
        <f t="shared" si="2"/>
        <v>TB.Khá</v>
      </c>
      <c r="AL42" s="151">
        <f t="shared" si="3"/>
        <v>1</v>
      </c>
      <c r="AM42" s="151">
        <f t="shared" si="4"/>
        <v>1</v>
      </c>
      <c r="AN42" s="241" t="str">
        <f t="shared" si="5"/>
        <v>Học tiếp</v>
      </c>
      <c r="AO42" s="221">
        <f t="shared" si="0"/>
        <v>6.1</v>
      </c>
    </row>
    <row r="43" spans="1:41" ht="25.5" customHeight="1">
      <c r="A43" s="150">
        <v>33</v>
      </c>
      <c r="B43" s="152" t="s">
        <v>130</v>
      </c>
      <c r="C43" s="234" t="s">
        <v>131</v>
      </c>
      <c r="D43" s="150" t="s">
        <v>268</v>
      </c>
      <c r="E43" s="150" t="s">
        <v>132</v>
      </c>
      <c r="F43" s="154" t="s">
        <v>109</v>
      </c>
      <c r="G43" s="222">
        <f>'HK1'!I35</f>
        <v>6</v>
      </c>
      <c r="H43" s="222">
        <f>'HK1'!L35</f>
        <v>5</v>
      </c>
      <c r="I43" s="222">
        <f>'HK1'!O35</f>
        <v>6</v>
      </c>
      <c r="J43" s="222">
        <f>'HK1'!R35</f>
        <v>6</v>
      </c>
      <c r="K43" s="232">
        <f>'HK1'!U35</f>
        <v>7</v>
      </c>
      <c r="L43" s="232">
        <f>'HK1'!X35</f>
        <v>5</v>
      </c>
      <c r="M43" s="222">
        <f>'HK1'!AA35</f>
        <v>5</v>
      </c>
      <c r="N43" s="222">
        <f>'HK2'!L35</f>
        <v>6</v>
      </c>
      <c r="O43" s="222">
        <f>'HK2'!I35</f>
        <v>7</v>
      </c>
      <c r="P43" s="222">
        <f>'HK2'!O35</f>
        <v>5</v>
      </c>
      <c r="Q43" s="222">
        <f>'HK2'!R35</f>
        <v>6</v>
      </c>
      <c r="R43" s="222">
        <f>'HK2'!U35</f>
        <v>6</v>
      </c>
      <c r="S43" s="222">
        <f>'HK2'!X35</f>
        <v>8</v>
      </c>
      <c r="T43" s="222">
        <f>'HK3'!I35</f>
        <v>6</v>
      </c>
      <c r="U43" s="222">
        <f>'HK3'!L35</f>
        <v>7</v>
      </c>
      <c r="V43" s="222">
        <f>'HK3'!O35</f>
        <v>10</v>
      </c>
      <c r="W43" s="222">
        <f>'HK3'!R35</f>
        <v>7</v>
      </c>
      <c r="X43" s="222">
        <f>'HK3'!U35</f>
        <v>6</v>
      </c>
      <c r="Y43" s="222">
        <f>'HK3'!X35</f>
        <v>7</v>
      </c>
      <c r="Z43" s="222">
        <f>'HK3'!AA35</f>
        <v>5</v>
      </c>
      <c r="AA43" s="222">
        <f>'HK3'!AD35</f>
        <v>7</v>
      </c>
      <c r="AB43" s="222">
        <f>'HK4'!I35</f>
        <v>5</v>
      </c>
      <c r="AC43" s="222">
        <f>'HK4'!L35</f>
        <v>6</v>
      </c>
      <c r="AD43" s="222">
        <f>'HK4'!O35</f>
        <v>7</v>
      </c>
      <c r="AE43" s="222">
        <f>'HK4'!R35</f>
        <v>8</v>
      </c>
      <c r="AF43" s="222">
        <f>'HK4'!U35</f>
        <v>7</v>
      </c>
      <c r="AG43" s="222">
        <f>'HK4'!X35</f>
        <v>7</v>
      </c>
      <c r="AH43" s="222">
        <f>'HK4'!AA35</f>
        <v>0</v>
      </c>
      <c r="AI43" s="222">
        <f>'HK4'!AD35</f>
        <v>6</v>
      </c>
      <c r="AJ43" s="252">
        <f t="shared" si="1"/>
        <v>6.64</v>
      </c>
      <c r="AK43" s="150" t="str">
        <f t="shared" si="2"/>
        <v>TB.Khá</v>
      </c>
      <c r="AL43" s="151">
        <f t="shared" si="3"/>
        <v>1</v>
      </c>
      <c r="AM43" s="151">
        <f t="shared" si="4"/>
        <v>1</v>
      </c>
      <c r="AN43" s="241" t="str">
        <f t="shared" si="5"/>
        <v>Học tiếp</v>
      </c>
      <c r="AO43" s="221">
        <f aca="true" t="shared" si="6" ref="AO43:AO79">ROUND(SUMPRODUCT(G43:AI43,$G$10:$AI$10)/SUMIF($G43:$AI43,"&lt;&gt;M",$G$10:$AI$10),2)</f>
        <v>6.32</v>
      </c>
    </row>
    <row r="44" spans="1:41" ht="25.5" customHeight="1">
      <c r="A44" s="144">
        <v>34</v>
      </c>
      <c r="B44" s="152" t="s">
        <v>133</v>
      </c>
      <c r="C44" s="234" t="s">
        <v>36</v>
      </c>
      <c r="D44" s="150" t="s">
        <v>269</v>
      </c>
      <c r="E44" s="150" t="s">
        <v>134</v>
      </c>
      <c r="F44" s="154" t="s">
        <v>109</v>
      </c>
      <c r="G44" s="222">
        <f>'HK1'!I36</f>
        <v>7</v>
      </c>
      <c r="H44" s="222">
        <f>'HK1'!L36</f>
        <v>6</v>
      </c>
      <c r="I44" s="222">
        <f>'HK1'!O36</f>
        <v>6</v>
      </c>
      <c r="J44" s="222">
        <f>'HK1'!R36</f>
        <v>7</v>
      </c>
      <c r="K44" s="232">
        <f>'HK1'!U36</f>
        <v>8</v>
      </c>
      <c r="L44" s="232">
        <f>'HK1'!X36</f>
        <v>6</v>
      </c>
      <c r="M44" s="222">
        <f>'HK1'!AA36</f>
        <v>5</v>
      </c>
      <c r="N44" s="222">
        <f>'HK2'!L36</f>
        <v>7</v>
      </c>
      <c r="O44" s="222">
        <f>'HK2'!I36</f>
        <v>8</v>
      </c>
      <c r="P44" s="222">
        <f>'HK2'!O36</f>
        <v>10</v>
      </c>
      <c r="Q44" s="222">
        <f>'HK2'!R36</f>
        <v>8</v>
      </c>
      <c r="R44" s="222">
        <f>'HK2'!U36</f>
        <v>8</v>
      </c>
      <c r="S44" s="222">
        <f>'HK2'!X36</f>
        <v>8</v>
      </c>
      <c r="T44" s="222">
        <f>'HK3'!I36</f>
        <v>7</v>
      </c>
      <c r="U44" s="222">
        <f>'HK3'!L36</f>
        <v>8</v>
      </c>
      <c r="V44" s="222">
        <f>'HK3'!O36</f>
        <v>6</v>
      </c>
      <c r="W44" s="222">
        <f>'HK3'!R36</f>
        <v>10</v>
      </c>
      <c r="X44" s="222">
        <f>'HK3'!U36</f>
        <v>6</v>
      </c>
      <c r="Y44" s="222">
        <f>'HK3'!X36</f>
        <v>8</v>
      </c>
      <c r="Z44" s="222">
        <f>'HK3'!AA36</f>
        <v>7</v>
      </c>
      <c r="AA44" s="222">
        <f>'HK3'!AD36</f>
        <v>9</v>
      </c>
      <c r="AB44" s="222">
        <f>'HK4'!I36</f>
        <v>8</v>
      </c>
      <c r="AC44" s="222">
        <f>'HK4'!L36</f>
        <v>7</v>
      </c>
      <c r="AD44" s="222">
        <f>'HK4'!O36</f>
        <v>7</v>
      </c>
      <c r="AE44" s="222">
        <f>'HK4'!R36</f>
        <v>7</v>
      </c>
      <c r="AF44" s="222">
        <f>'HK4'!U36</f>
        <v>9</v>
      </c>
      <c r="AG44" s="222">
        <f>'HK4'!X36</f>
        <v>9</v>
      </c>
      <c r="AH44" s="222">
        <f>'HK4'!AA36</f>
        <v>0</v>
      </c>
      <c r="AI44" s="222">
        <f>'HK4'!AD36</f>
        <v>6</v>
      </c>
      <c r="AJ44" s="252">
        <f t="shared" si="1"/>
        <v>7.46</v>
      </c>
      <c r="AK44" s="150" t="str">
        <f t="shared" si="2"/>
        <v>Khá</v>
      </c>
      <c r="AL44" s="151">
        <f t="shared" si="3"/>
        <v>1</v>
      </c>
      <c r="AM44" s="151">
        <f t="shared" si="4"/>
        <v>1</v>
      </c>
      <c r="AN44" s="241" t="str">
        <f t="shared" si="5"/>
        <v>Học tiếp</v>
      </c>
      <c r="AO44" s="221">
        <f t="shared" si="6"/>
        <v>7.46</v>
      </c>
    </row>
    <row r="45" spans="1:41" ht="25.5" customHeight="1">
      <c r="A45" s="150">
        <v>35</v>
      </c>
      <c r="B45" s="152" t="s">
        <v>135</v>
      </c>
      <c r="C45" s="234" t="s">
        <v>37</v>
      </c>
      <c r="D45" s="150" t="s">
        <v>270</v>
      </c>
      <c r="E45" s="150" t="s">
        <v>136</v>
      </c>
      <c r="F45" s="154" t="s">
        <v>109</v>
      </c>
      <c r="G45" s="222">
        <f>'HK1'!I37</f>
        <v>8</v>
      </c>
      <c r="H45" s="222">
        <f>'HK1'!L37</f>
        <v>6</v>
      </c>
      <c r="I45" s="222">
        <f>'HK1'!O37</f>
        <v>6</v>
      </c>
      <c r="J45" s="222">
        <f>'HK1'!R37</f>
        <v>6</v>
      </c>
      <c r="K45" s="232">
        <f>'HK1'!U37</f>
        <v>8</v>
      </c>
      <c r="L45" s="232">
        <f>'HK1'!X37</f>
        <v>6</v>
      </c>
      <c r="M45" s="222">
        <f>'HK1'!AA37</f>
        <v>6</v>
      </c>
      <c r="N45" s="222">
        <f>'HK2'!L37</f>
        <v>8</v>
      </c>
      <c r="O45" s="222">
        <f>'HK2'!I37</f>
        <v>6</v>
      </c>
      <c r="P45" s="222">
        <f>'HK2'!O37</f>
        <v>9</v>
      </c>
      <c r="Q45" s="222">
        <f>'HK2'!R37</f>
        <v>6</v>
      </c>
      <c r="R45" s="222">
        <f>'HK2'!U37</f>
        <v>7</v>
      </c>
      <c r="S45" s="222">
        <f>'HK2'!X37</f>
        <v>9</v>
      </c>
      <c r="T45" s="222">
        <f>'HK3'!I37</f>
        <v>8</v>
      </c>
      <c r="U45" s="222">
        <f>'HK3'!L37</f>
        <v>8</v>
      </c>
      <c r="V45" s="222">
        <f>'HK3'!O37</f>
        <v>5</v>
      </c>
      <c r="W45" s="222">
        <f>'HK3'!R37</f>
        <v>8</v>
      </c>
      <c r="X45" s="222">
        <f>'HK3'!U37</f>
        <v>6</v>
      </c>
      <c r="Y45" s="222">
        <f>'HK3'!X37</f>
        <v>8</v>
      </c>
      <c r="Z45" s="222">
        <f>'HK3'!AA37</f>
        <v>6</v>
      </c>
      <c r="AA45" s="222">
        <f>'HK3'!AD37</f>
        <v>9</v>
      </c>
      <c r="AB45" s="222">
        <f>'HK4'!I37</f>
        <v>7</v>
      </c>
      <c r="AC45" s="222">
        <f>'HK4'!L37</f>
        <v>7</v>
      </c>
      <c r="AD45" s="222">
        <f>'HK4'!O37</f>
        <v>7</v>
      </c>
      <c r="AE45" s="222">
        <f>'HK4'!R37</f>
        <v>7</v>
      </c>
      <c r="AF45" s="222">
        <f>'HK4'!U37</f>
        <v>8</v>
      </c>
      <c r="AG45" s="222">
        <f>'HK4'!X37</f>
        <v>7</v>
      </c>
      <c r="AH45" s="222">
        <f>'HK4'!AA37</f>
        <v>10</v>
      </c>
      <c r="AI45" s="222">
        <f>'HK4'!AD37</f>
        <v>8</v>
      </c>
      <c r="AJ45" s="252">
        <f t="shared" si="1"/>
        <v>7.1</v>
      </c>
      <c r="AK45" s="150" t="str">
        <f t="shared" si="2"/>
        <v>Khá</v>
      </c>
      <c r="AL45" s="151">
        <f t="shared" si="3"/>
        <v>0</v>
      </c>
      <c r="AM45" s="151">
        <f t="shared" si="4"/>
        <v>0</v>
      </c>
      <c r="AN45" s="241" t="str">
        <f t="shared" si="5"/>
        <v>Học tiếp</v>
      </c>
      <c r="AO45" s="221">
        <f t="shared" si="6"/>
        <v>7.08</v>
      </c>
    </row>
    <row r="46" spans="1:41" ht="25.5" customHeight="1">
      <c r="A46" s="150">
        <v>36</v>
      </c>
      <c r="B46" s="152" t="s">
        <v>48</v>
      </c>
      <c r="C46" s="234" t="s">
        <v>37</v>
      </c>
      <c r="D46" s="150" t="s">
        <v>271</v>
      </c>
      <c r="E46" s="150" t="s">
        <v>137</v>
      </c>
      <c r="F46" s="154" t="s">
        <v>9</v>
      </c>
      <c r="G46" s="222">
        <f>'HK1'!I38</f>
        <v>5</v>
      </c>
      <c r="H46" s="222">
        <f>'HK1'!L38</f>
        <v>5</v>
      </c>
      <c r="I46" s="222">
        <f>'HK1'!O38</f>
        <v>5</v>
      </c>
      <c r="J46" s="222">
        <f>'HK1'!R38</f>
        <v>7</v>
      </c>
      <c r="K46" s="232">
        <f>'HK1'!U38</f>
        <v>8</v>
      </c>
      <c r="L46" s="232">
        <f>'HK1'!X38</f>
        <v>6</v>
      </c>
      <c r="M46" s="222">
        <f>'HK1'!AA38</f>
        <v>6</v>
      </c>
      <c r="N46" s="222">
        <f>'HK2'!L38</f>
        <v>6</v>
      </c>
      <c r="O46" s="222">
        <f>'HK2'!I38</f>
        <v>7</v>
      </c>
      <c r="P46" s="222">
        <f>'HK2'!O38</f>
        <v>8</v>
      </c>
      <c r="Q46" s="222">
        <f>'HK2'!R38</f>
        <v>7</v>
      </c>
      <c r="R46" s="222">
        <f>'HK2'!U38</f>
        <v>8</v>
      </c>
      <c r="S46" s="222">
        <f>'HK2'!X38</f>
        <v>6</v>
      </c>
      <c r="T46" s="222">
        <f>'HK3'!I38</f>
        <v>6</v>
      </c>
      <c r="U46" s="222">
        <f>'HK3'!L38</f>
        <v>8</v>
      </c>
      <c r="V46" s="222">
        <f>'HK3'!O38</f>
        <v>5</v>
      </c>
      <c r="W46" s="222">
        <f>'HK3'!R38</f>
        <v>7</v>
      </c>
      <c r="X46" s="222">
        <f>'HK3'!U38</f>
        <v>6</v>
      </c>
      <c r="Y46" s="222">
        <f>'HK3'!X38</f>
        <v>8</v>
      </c>
      <c r="Z46" s="222">
        <f>'HK3'!AA38</f>
        <v>6</v>
      </c>
      <c r="AA46" s="222">
        <f>'HK3'!AD38</f>
        <v>7</v>
      </c>
      <c r="AB46" s="222">
        <f>'HK4'!I38</f>
        <v>7</v>
      </c>
      <c r="AC46" s="222">
        <f>'HK4'!L38</f>
        <v>7</v>
      </c>
      <c r="AD46" s="222">
        <f>'HK4'!O38</f>
        <v>10</v>
      </c>
      <c r="AE46" s="222">
        <f>'HK4'!R38</f>
        <v>9</v>
      </c>
      <c r="AF46" s="222">
        <f>'HK4'!U38</f>
        <v>7</v>
      </c>
      <c r="AG46" s="222">
        <f>'HK4'!X38</f>
        <v>9</v>
      </c>
      <c r="AH46" s="222">
        <f>'HK4'!AA38</f>
        <v>0</v>
      </c>
      <c r="AI46" s="222">
        <f>'HK4'!AD38</f>
        <v>8</v>
      </c>
      <c r="AJ46" s="252">
        <f t="shared" si="1"/>
        <v>7.14</v>
      </c>
      <c r="AK46" s="150" t="str">
        <f t="shared" si="2"/>
        <v>Khá</v>
      </c>
      <c r="AL46" s="151">
        <f t="shared" si="3"/>
        <v>1</v>
      </c>
      <c r="AM46" s="151">
        <f t="shared" si="4"/>
        <v>1</v>
      </c>
      <c r="AN46" s="241" t="str">
        <f t="shared" si="5"/>
        <v>Học tiếp</v>
      </c>
      <c r="AO46" s="221">
        <f t="shared" si="6"/>
        <v>6.88</v>
      </c>
    </row>
    <row r="47" spans="1:41" ht="25.5" customHeight="1">
      <c r="A47" s="144">
        <v>37</v>
      </c>
      <c r="B47" s="152" t="s">
        <v>138</v>
      </c>
      <c r="C47" s="234" t="s">
        <v>139</v>
      </c>
      <c r="D47" s="150" t="s">
        <v>272</v>
      </c>
      <c r="E47" s="150" t="s">
        <v>140</v>
      </c>
      <c r="F47" s="154" t="s">
        <v>10</v>
      </c>
      <c r="G47" s="222">
        <f>'HK1'!I39</f>
        <v>7</v>
      </c>
      <c r="H47" s="222">
        <f>'HK1'!L39</f>
        <v>7</v>
      </c>
      <c r="I47" s="222">
        <f>'HK1'!O39</f>
        <v>6</v>
      </c>
      <c r="J47" s="222">
        <f>'HK1'!R39</f>
        <v>7</v>
      </c>
      <c r="K47" s="232">
        <f>'HK1'!U39</f>
        <v>8</v>
      </c>
      <c r="L47" s="232">
        <f>'HK1'!X39</f>
        <v>7</v>
      </c>
      <c r="M47" s="222">
        <f>'HK1'!AA39</f>
        <v>5</v>
      </c>
      <c r="N47" s="222">
        <f>'HK2'!L39</f>
        <v>6</v>
      </c>
      <c r="O47" s="222">
        <f>'HK2'!I39</f>
        <v>6</v>
      </c>
      <c r="P47" s="222">
        <f>'HK2'!O39</f>
        <v>8</v>
      </c>
      <c r="Q47" s="222">
        <f>'HK2'!R39</f>
        <v>7</v>
      </c>
      <c r="R47" s="222">
        <f>'HK2'!U39</f>
        <v>7</v>
      </c>
      <c r="S47" s="222">
        <f>'HK2'!X39</f>
        <v>7</v>
      </c>
      <c r="T47" s="222">
        <f>'HK3'!I39</f>
        <v>9</v>
      </c>
      <c r="U47" s="222">
        <f>'HK3'!L39</f>
        <v>7</v>
      </c>
      <c r="V47" s="222">
        <f>'HK3'!O39</f>
        <v>6</v>
      </c>
      <c r="W47" s="222">
        <f>'HK3'!R39</f>
        <v>7</v>
      </c>
      <c r="X47" s="222">
        <f>'HK3'!U39</f>
        <v>7</v>
      </c>
      <c r="Y47" s="222">
        <f>'HK3'!X39</f>
        <v>7</v>
      </c>
      <c r="Z47" s="222">
        <f>'HK3'!AA39</f>
        <v>5</v>
      </c>
      <c r="AA47" s="222">
        <f>'HK3'!AD39</f>
        <v>8</v>
      </c>
      <c r="AB47" s="222">
        <f>'HK4'!I39</f>
        <v>7</v>
      </c>
      <c r="AC47" s="222">
        <f>'HK4'!L39</f>
        <v>7</v>
      </c>
      <c r="AD47" s="222">
        <f>'HK4'!O39</f>
        <v>6</v>
      </c>
      <c r="AE47" s="222">
        <f>'HK4'!R39</f>
        <v>5</v>
      </c>
      <c r="AF47" s="222">
        <f>'HK4'!U39</f>
        <v>8</v>
      </c>
      <c r="AG47" s="222">
        <f>'HK4'!X39</f>
        <v>9</v>
      </c>
      <c r="AH47" s="222">
        <f>'HK4'!AA39</f>
        <v>0</v>
      </c>
      <c r="AI47" s="222">
        <f>'HK4'!AD39</f>
        <v>4</v>
      </c>
      <c r="AJ47" s="252">
        <f t="shared" si="1"/>
        <v>6.78</v>
      </c>
      <c r="AK47" s="150" t="str">
        <f t="shared" si="2"/>
        <v>TB.Khá</v>
      </c>
      <c r="AL47" s="151">
        <f t="shared" si="3"/>
        <v>2</v>
      </c>
      <c r="AM47" s="151">
        <f t="shared" si="4"/>
        <v>1</v>
      </c>
      <c r="AN47" s="241" t="str">
        <f t="shared" si="5"/>
        <v>Học tiếp</v>
      </c>
      <c r="AO47" s="221">
        <f t="shared" si="6"/>
        <v>6.85</v>
      </c>
    </row>
    <row r="48" spans="1:41" ht="25.5" customHeight="1">
      <c r="A48" s="150">
        <v>38</v>
      </c>
      <c r="B48" s="152" t="s">
        <v>141</v>
      </c>
      <c r="C48" s="234" t="s">
        <v>142</v>
      </c>
      <c r="D48" s="150" t="s">
        <v>273</v>
      </c>
      <c r="E48" s="150" t="s">
        <v>143</v>
      </c>
      <c r="F48" s="154" t="s">
        <v>2</v>
      </c>
      <c r="G48" s="222">
        <f>'HK1'!I40</f>
        <v>5</v>
      </c>
      <c r="H48" s="222">
        <f>'HK1'!L40</f>
        <v>5</v>
      </c>
      <c r="I48" s="222">
        <f>'HK1'!O40</f>
        <v>6</v>
      </c>
      <c r="J48" s="222">
        <f>'HK1'!R40</f>
        <v>5</v>
      </c>
      <c r="K48" s="232">
        <f>'HK1'!U40</f>
        <v>8</v>
      </c>
      <c r="L48" s="232">
        <f>'HK1'!X40</f>
        <v>5</v>
      </c>
      <c r="M48" s="222">
        <f>'HK1'!AA40</f>
        <v>5</v>
      </c>
      <c r="N48" s="222">
        <f>'HK2'!L40</f>
        <v>5</v>
      </c>
      <c r="O48" s="222">
        <f>'HK2'!I40</f>
        <v>5</v>
      </c>
      <c r="P48" s="222">
        <f>'HK2'!O40</f>
        <v>7</v>
      </c>
      <c r="Q48" s="222">
        <f>'HK2'!R40</f>
        <v>6</v>
      </c>
      <c r="R48" s="222">
        <f>'HK2'!U40</f>
        <v>7</v>
      </c>
      <c r="S48" s="222">
        <f>'HK2'!X40</f>
        <v>6</v>
      </c>
      <c r="T48" s="222">
        <f>'HK3'!I40</f>
        <v>7</v>
      </c>
      <c r="U48" s="222">
        <f>'HK3'!L40</f>
        <v>7</v>
      </c>
      <c r="V48" s="222">
        <f>'HK3'!O40</f>
        <v>6</v>
      </c>
      <c r="W48" s="222">
        <f>'HK3'!R40</f>
        <v>6</v>
      </c>
      <c r="X48" s="222">
        <f>'HK3'!U40</f>
        <v>5</v>
      </c>
      <c r="Y48" s="222">
        <f>'HK3'!X40</f>
        <v>7</v>
      </c>
      <c r="Z48" s="222">
        <f>'HK3'!AA40</f>
        <v>5</v>
      </c>
      <c r="AA48" s="222">
        <f>'HK3'!AD40</f>
        <v>8</v>
      </c>
      <c r="AB48" s="222">
        <f>'HK4'!I40</f>
        <v>6</v>
      </c>
      <c r="AC48" s="222">
        <f>'HK4'!L40</f>
        <v>6</v>
      </c>
      <c r="AD48" s="222">
        <f>'HK4'!O40</f>
        <v>6</v>
      </c>
      <c r="AE48" s="222">
        <f>'HK4'!R40</f>
        <v>7</v>
      </c>
      <c r="AF48" s="222">
        <f>'HK4'!U40</f>
        <v>7</v>
      </c>
      <c r="AG48" s="222">
        <f>'HK4'!X40</f>
        <v>7</v>
      </c>
      <c r="AH48" s="222">
        <f>'HK4'!AA40</f>
        <v>0</v>
      </c>
      <c r="AI48" s="222">
        <f>'HK4'!AD40</f>
        <v>6</v>
      </c>
      <c r="AJ48" s="252">
        <f t="shared" si="1"/>
        <v>6.16</v>
      </c>
      <c r="AK48" s="150" t="str">
        <f t="shared" si="2"/>
        <v>TB.Khá</v>
      </c>
      <c r="AL48" s="151">
        <f t="shared" si="3"/>
        <v>1</v>
      </c>
      <c r="AM48" s="151">
        <f t="shared" si="4"/>
        <v>1</v>
      </c>
      <c r="AN48" s="241" t="str">
        <f t="shared" si="5"/>
        <v>Học tiếp</v>
      </c>
      <c r="AO48" s="221">
        <f t="shared" si="6"/>
        <v>6.02</v>
      </c>
    </row>
    <row r="49" spans="1:41" ht="25.5" customHeight="1">
      <c r="A49" s="150">
        <v>39</v>
      </c>
      <c r="B49" s="152" t="s">
        <v>144</v>
      </c>
      <c r="C49" s="234" t="s">
        <v>142</v>
      </c>
      <c r="D49" s="150" t="s">
        <v>274</v>
      </c>
      <c r="E49" s="150" t="s">
        <v>145</v>
      </c>
      <c r="F49" s="154" t="s">
        <v>32</v>
      </c>
      <c r="G49" s="222">
        <f>'HK1'!I41</f>
        <v>5</v>
      </c>
      <c r="H49" s="222">
        <f>'HK1'!L41</f>
        <v>7</v>
      </c>
      <c r="I49" s="222">
        <f>'HK1'!O41</f>
        <v>6</v>
      </c>
      <c r="J49" s="222">
        <f>'HK1'!R41</f>
        <v>5</v>
      </c>
      <c r="K49" s="232">
        <f>'HK1'!U41</f>
        <v>6</v>
      </c>
      <c r="L49" s="232">
        <f>'HK1'!X41</f>
        <v>5</v>
      </c>
      <c r="M49" s="222">
        <f>'HK1'!AA41</f>
        <v>6</v>
      </c>
      <c r="N49" s="222">
        <f>'HK2'!L41</f>
        <v>5</v>
      </c>
      <c r="O49" s="222">
        <f>'HK2'!I41</f>
        <v>6</v>
      </c>
      <c r="P49" s="222">
        <f>'HK2'!O41</f>
        <v>5</v>
      </c>
      <c r="Q49" s="222">
        <f>'HK2'!R41</f>
        <v>6</v>
      </c>
      <c r="R49" s="222">
        <f>'HK2'!U41</f>
        <v>6</v>
      </c>
      <c r="S49" s="222">
        <f>'HK2'!X41</f>
        <v>8</v>
      </c>
      <c r="T49" s="222">
        <f>'HK3'!I41</f>
        <v>7</v>
      </c>
      <c r="U49" s="222">
        <f>'HK3'!L41</f>
        <v>8</v>
      </c>
      <c r="V49" s="222">
        <f>'HK3'!O41</f>
        <v>5</v>
      </c>
      <c r="W49" s="222">
        <f>'HK3'!R41</f>
        <v>8</v>
      </c>
      <c r="X49" s="222">
        <f>'HK3'!U41</f>
        <v>6</v>
      </c>
      <c r="Y49" s="222">
        <f>'HK3'!X41</f>
        <v>8</v>
      </c>
      <c r="Z49" s="222">
        <f>'HK3'!AA41</f>
        <v>5</v>
      </c>
      <c r="AA49" s="222">
        <f>'HK3'!AD41</f>
        <v>10</v>
      </c>
      <c r="AB49" s="222">
        <f>'HK4'!I41</f>
        <v>7</v>
      </c>
      <c r="AC49" s="222">
        <f>'HK4'!L41</f>
        <v>7</v>
      </c>
      <c r="AD49" s="222">
        <f>'HK4'!O41</f>
        <v>7</v>
      </c>
      <c r="AE49" s="222">
        <f>'HK4'!R41</f>
        <v>7</v>
      </c>
      <c r="AF49" s="222">
        <f>'HK4'!U41</f>
        <v>7</v>
      </c>
      <c r="AG49" s="222">
        <f>'HK4'!X41</f>
        <v>7</v>
      </c>
      <c r="AH49" s="222">
        <f>'HK4'!AA41</f>
        <v>0</v>
      </c>
      <c r="AI49" s="222">
        <f>'HK4'!AD41</f>
        <v>6</v>
      </c>
      <c r="AJ49" s="252">
        <f t="shared" si="1"/>
        <v>6.66</v>
      </c>
      <c r="AK49" s="150" t="str">
        <f t="shared" si="2"/>
        <v>TB.Khá</v>
      </c>
      <c r="AL49" s="151">
        <f t="shared" si="3"/>
        <v>1</v>
      </c>
      <c r="AM49" s="151">
        <f t="shared" si="4"/>
        <v>1</v>
      </c>
      <c r="AN49" s="241" t="str">
        <f t="shared" si="5"/>
        <v>Học tiếp</v>
      </c>
      <c r="AO49" s="221">
        <f t="shared" si="6"/>
        <v>6.17</v>
      </c>
    </row>
    <row r="50" spans="1:41" ht="25.5" customHeight="1">
      <c r="A50" s="144">
        <v>40</v>
      </c>
      <c r="B50" s="152" t="s">
        <v>146</v>
      </c>
      <c r="C50" s="234" t="s">
        <v>147</v>
      </c>
      <c r="D50" s="150" t="s">
        <v>275</v>
      </c>
      <c r="E50" s="150" t="s">
        <v>148</v>
      </c>
      <c r="F50" s="154" t="s">
        <v>6</v>
      </c>
      <c r="G50" s="222">
        <f>'HK1'!I42</f>
        <v>5</v>
      </c>
      <c r="H50" s="222">
        <f>'HK1'!L42</f>
        <v>5</v>
      </c>
      <c r="I50" s="222">
        <f>'HK1'!O42</f>
        <v>5</v>
      </c>
      <c r="J50" s="222">
        <f>'HK1'!R42</f>
        <v>6</v>
      </c>
      <c r="K50" s="232">
        <f>'HK1'!U42</f>
        <v>7</v>
      </c>
      <c r="L50" s="232">
        <f>'HK1'!X42</f>
        <v>6</v>
      </c>
      <c r="M50" s="222">
        <f>'HK1'!AA42</f>
        <v>4</v>
      </c>
      <c r="N50" s="222">
        <f>'HK2'!L42</f>
        <v>5</v>
      </c>
      <c r="O50" s="222">
        <f>'HK2'!I42</f>
        <v>5</v>
      </c>
      <c r="P50" s="222">
        <f>'HK2'!O42</f>
        <v>5</v>
      </c>
      <c r="Q50" s="222">
        <f>'HK2'!R42</f>
        <v>6</v>
      </c>
      <c r="R50" s="222">
        <f>'HK2'!U42</f>
        <v>8</v>
      </c>
      <c r="S50" s="222">
        <f>'HK2'!X42</f>
        <v>7</v>
      </c>
      <c r="T50" s="222">
        <f>'HK3'!I42</f>
        <v>8</v>
      </c>
      <c r="U50" s="222">
        <f>'HK3'!L42</f>
        <v>6</v>
      </c>
      <c r="V50" s="222">
        <f>'HK3'!O42</f>
        <v>5</v>
      </c>
      <c r="W50" s="222">
        <f>'HK3'!R42</f>
        <v>7</v>
      </c>
      <c r="X50" s="222">
        <f>'HK3'!U42</f>
        <v>5</v>
      </c>
      <c r="Y50" s="222">
        <f>'HK3'!X42</f>
        <v>9</v>
      </c>
      <c r="Z50" s="222">
        <f>'HK3'!AA42</f>
        <v>6</v>
      </c>
      <c r="AA50" s="222">
        <f>'HK3'!AD42</f>
        <v>0</v>
      </c>
      <c r="AB50" s="222">
        <f>'HK4'!I42</f>
        <v>6</v>
      </c>
      <c r="AC50" s="222">
        <f>'HK4'!L42</f>
        <v>7</v>
      </c>
      <c r="AD50" s="222">
        <f>'HK4'!O42</f>
        <v>7</v>
      </c>
      <c r="AE50" s="222">
        <f>'HK4'!R42</f>
        <v>6</v>
      </c>
      <c r="AF50" s="222">
        <f>'HK4'!U42</f>
        <v>9</v>
      </c>
      <c r="AG50" s="222">
        <f>'HK4'!X42</f>
        <v>9</v>
      </c>
      <c r="AH50" s="222">
        <f>'HK4'!AA42</f>
        <v>0</v>
      </c>
      <c r="AI50" s="222">
        <f>'HK4'!AD42</f>
        <v>5</v>
      </c>
      <c r="AJ50" s="252">
        <f t="shared" si="1"/>
        <v>6.76</v>
      </c>
      <c r="AK50" s="150" t="str">
        <f t="shared" si="2"/>
        <v>TB.Khá</v>
      </c>
      <c r="AL50" s="151">
        <f t="shared" si="3"/>
        <v>3</v>
      </c>
      <c r="AM50" s="151">
        <f t="shared" si="4"/>
        <v>1</v>
      </c>
      <c r="AN50" s="241" t="str">
        <f t="shared" si="5"/>
        <v>Học tiếp</v>
      </c>
      <c r="AO50" s="221">
        <f t="shared" si="6"/>
        <v>6.29</v>
      </c>
    </row>
    <row r="51" spans="1:41" ht="25.5" customHeight="1">
      <c r="A51" s="150">
        <v>41</v>
      </c>
      <c r="B51" s="152" t="s">
        <v>149</v>
      </c>
      <c r="C51" s="234" t="s">
        <v>147</v>
      </c>
      <c r="D51" s="150" t="s">
        <v>276</v>
      </c>
      <c r="E51" s="150" t="s">
        <v>150</v>
      </c>
      <c r="F51" s="154" t="s">
        <v>1</v>
      </c>
      <c r="G51" s="222">
        <f>'HK1'!I43</f>
        <v>6</v>
      </c>
      <c r="H51" s="222">
        <f>'HK1'!L43</f>
        <v>6</v>
      </c>
      <c r="I51" s="222">
        <f>'HK1'!O43</f>
        <v>9</v>
      </c>
      <c r="J51" s="222">
        <f>'HK1'!R43</f>
        <v>7</v>
      </c>
      <c r="K51" s="232">
        <f>'HK1'!U43</f>
        <v>8</v>
      </c>
      <c r="L51" s="232">
        <f>'HK1'!X43</f>
        <v>7</v>
      </c>
      <c r="M51" s="222">
        <f>'HK1'!AA43</f>
        <v>6</v>
      </c>
      <c r="N51" s="222">
        <f>'HK2'!L43</f>
        <v>5</v>
      </c>
      <c r="O51" s="222">
        <f>'HK2'!I43</f>
        <v>7</v>
      </c>
      <c r="P51" s="222">
        <f>'HK2'!O43</f>
        <v>9</v>
      </c>
      <c r="Q51" s="222">
        <f>'HK2'!R43</f>
        <v>7</v>
      </c>
      <c r="R51" s="222">
        <f>'HK2'!U43</f>
        <v>7</v>
      </c>
      <c r="S51" s="222">
        <f>'HK2'!X43</f>
        <v>9</v>
      </c>
      <c r="T51" s="222">
        <f>'HK3'!I43</f>
        <v>8</v>
      </c>
      <c r="U51" s="222">
        <f>'HK3'!L43</f>
        <v>7</v>
      </c>
      <c r="V51" s="222">
        <f>'HK3'!O43</f>
        <v>8</v>
      </c>
      <c r="W51" s="222">
        <f>'HK3'!R43</f>
        <v>8</v>
      </c>
      <c r="X51" s="222">
        <f>'HK3'!U43</f>
        <v>7</v>
      </c>
      <c r="Y51" s="222">
        <f>'HK3'!X43</f>
        <v>9</v>
      </c>
      <c r="Z51" s="222">
        <f>'HK3'!AA43</f>
        <v>5</v>
      </c>
      <c r="AA51" s="222">
        <f>'HK3'!AD43</f>
        <v>8</v>
      </c>
      <c r="AB51" s="222">
        <f>'HK4'!I43</f>
        <v>6</v>
      </c>
      <c r="AC51" s="222">
        <f>'HK4'!L43</f>
        <v>7</v>
      </c>
      <c r="AD51" s="222">
        <f>'HK4'!O43</f>
        <v>8</v>
      </c>
      <c r="AE51" s="222">
        <f>'HK4'!R43</f>
        <v>7</v>
      </c>
      <c r="AF51" s="222">
        <f>'HK4'!U43</f>
        <v>9</v>
      </c>
      <c r="AG51" s="222">
        <f>'HK4'!X43</f>
        <v>9</v>
      </c>
      <c r="AH51" s="222">
        <f>'HK4'!AA43</f>
        <v>0</v>
      </c>
      <c r="AI51" s="222">
        <f>'HK4'!AD43</f>
        <v>6</v>
      </c>
      <c r="AJ51" s="252">
        <f t="shared" si="1"/>
        <v>7.38</v>
      </c>
      <c r="AK51" s="150" t="str">
        <f t="shared" si="2"/>
        <v>Khá</v>
      </c>
      <c r="AL51" s="151">
        <f t="shared" si="3"/>
        <v>1</v>
      </c>
      <c r="AM51" s="151">
        <f t="shared" si="4"/>
        <v>1</v>
      </c>
      <c r="AN51" s="241" t="str">
        <f t="shared" si="5"/>
        <v>Học tiếp</v>
      </c>
      <c r="AO51" s="221">
        <f t="shared" si="6"/>
        <v>7.21</v>
      </c>
    </row>
    <row r="52" spans="1:41" ht="25.5" customHeight="1">
      <c r="A52" s="150">
        <v>42</v>
      </c>
      <c r="B52" s="152" t="s">
        <v>151</v>
      </c>
      <c r="C52" s="234" t="s">
        <v>152</v>
      </c>
      <c r="D52" s="150" t="s">
        <v>277</v>
      </c>
      <c r="E52" s="150" t="s">
        <v>153</v>
      </c>
      <c r="F52" s="154" t="s">
        <v>22</v>
      </c>
      <c r="G52" s="222">
        <f>'HK1'!I44</f>
        <v>8</v>
      </c>
      <c r="H52" s="222">
        <f>'HK1'!L44</f>
        <v>7</v>
      </c>
      <c r="I52" s="222">
        <f>'HK1'!O44</f>
        <v>9</v>
      </c>
      <c r="J52" s="222">
        <f>'HK1'!R44</f>
        <v>5</v>
      </c>
      <c r="K52" s="232">
        <f>'HK1'!U44</f>
        <v>9</v>
      </c>
      <c r="L52" s="232">
        <f>'HK1'!X44</f>
        <v>7</v>
      </c>
      <c r="M52" s="222">
        <f>'HK1'!AA44</f>
        <v>5</v>
      </c>
      <c r="N52" s="222">
        <f>'HK2'!L44</f>
        <v>7</v>
      </c>
      <c r="O52" s="222">
        <f>'HK2'!I44</f>
        <v>7</v>
      </c>
      <c r="P52" s="222">
        <f>'HK2'!O44</f>
        <v>9</v>
      </c>
      <c r="Q52" s="222">
        <f>'HK2'!R44</f>
        <v>7</v>
      </c>
      <c r="R52" s="222">
        <f>'HK2'!U44</f>
        <v>8</v>
      </c>
      <c r="S52" s="222">
        <f>'HK2'!X44</f>
        <v>7</v>
      </c>
      <c r="T52" s="222">
        <f>'HK3'!I44</f>
        <v>8</v>
      </c>
      <c r="U52" s="222">
        <f>'HK3'!L44</f>
        <v>8</v>
      </c>
      <c r="V52" s="222">
        <f>'HK3'!O44</f>
        <v>5</v>
      </c>
      <c r="W52" s="222">
        <f>'HK3'!R44</f>
        <v>7</v>
      </c>
      <c r="X52" s="222">
        <f>'HK3'!U44</f>
        <v>6</v>
      </c>
      <c r="Y52" s="222">
        <f>'HK3'!X44</f>
        <v>9</v>
      </c>
      <c r="Z52" s="222">
        <f>'HK3'!AA44</f>
        <v>5</v>
      </c>
      <c r="AA52" s="222">
        <f>'HK3'!AD44</f>
        <v>9</v>
      </c>
      <c r="AB52" s="222">
        <f>'HK4'!I44</f>
        <v>6</v>
      </c>
      <c r="AC52" s="222">
        <f>'HK4'!L44</f>
        <v>7</v>
      </c>
      <c r="AD52" s="222">
        <f>'HK4'!O44</f>
        <v>8</v>
      </c>
      <c r="AE52" s="222">
        <f>'HK4'!R44</f>
        <v>9</v>
      </c>
      <c r="AF52" s="222">
        <f>'HK4'!U44</f>
        <v>9</v>
      </c>
      <c r="AG52" s="222">
        <f>'HK4'!X44</f>
        <v>7</v>
      </c>
      <c r="AH52" s="222">
        <f>'HK4'!AA44</f>
        <v>0</v>
      </c>
      <c r="AI52" s="222">
        <f>'HK4'!AD44</f>
        <v>8</v>
      </c>
      <c r="AJ52" s="252">
        <f t="shared" si="1"/>
        <v>7.04</v>
      </c>
      <c r="AK52" s="150" t="str">
        <f t="shared" si="2"/>
        <v>Khá</v>
      </c>
      <c r="AL52" s="151">
        <f t="shared" si="3"/>
        <v>1</v>
      </c>
      <c r="AM52" s="151">
        <f t="shared" si="4"/>
        <v>1</v>
      </c>
      <c r="AN52" s="241" t="str">
        <f t="shared" si="5"/>
        <v>Học tiếp</v>
      </c>
      <c r="AO52" s="221">
        <f t="shared" si="6"/>
        <v>7.29</v>
      </c>
    </row>
    <row r="53" spans="1:41" ht="25.5" customHeight="1">
      <c r="A53" s="144">
        <v>43</v>
      </c>
      <c r="B53" s="152" t="s">
        <v>154</v>
      </c>
      <c r="C53" s="234" t="s">
        <v>155</v>
      </c>
      <c r="D53" s="150" t="s">
        <v>278</v>
      </c>
      <c r="E53" s="150" t="s">
        <v>156</v>
      </c>
      <c r="F53" s="154" t="s">
        <v>3</v>
      </c>
      <c r="G53" s="222">
        <f>'HK1'!I45</f>
        <v>8</v>
      </c>
      <c r="H53" s="222">
        <f>'HK1'!L45</f>
        <v>7</v>
      </c>
      <c r="I53" s="222">
        <f>'HK1'!O45</f>
        <v>8</v>
      </c>
      <c r="J53" s="222">
        <f>'HK1'!R45</f>
        <v>7</v>
      </c>
      <c r="K53" s="232">
        <f>'HK1'!U45</f>
        <v>8</v>
      </c>
      <c r="L53" s="232">
        <f>'HK1'!X45</f>
        <v>7</v>
      </c>
      <c r="M53" s="222">
        <f>'HK1'!AA45</f>
        <v>5</v>
      </c>
      <c r="N53" s="222">
        <f>'HK2'!L45</f>
        <v>7</v>
      </c>
      <c r="O53" s="222">
        <f>'HK2'!I45</f>
        <v>6</v>
      </c>
      <c r="P53" s="222">
        <f>'HK2'!O45</f>
        <v>5</v>
      </c>
      <c r="Q53" s="222">
        <f>'HK2'!R45</f>
        <v>7</v>
      </c>
      <c r="R53" s="222">
        <f>'HK2'!U45</f>
        <v>7</v>
      </c>
      <c r="S53" s="222">
        <f>'HK2'!X45</f>
        <v>8</v>
      </c>
      <c r="T53" s="222">
        <f>'HK3'!I45</f>
        <v>8</v>
      </c>
      <c r="U53" s="222">
        <f>'HK3'!L45</f>
        <v>6</v>
      </c>
      <c r="V53" s="222">
        <f>'HK3'!O45</f>
        <v>6</v>
      </c>
      <c r="W53" s="222">
        <f>'HK3'!R45</f>
        <v>9</v>
      </c>
      <c r="X53" s="222">
        <f>'HK3'!U45</f>
        <v>8</v>
      </c>
      <c r="Y53" s="222">
        <f>'HK3'!X45</f>
        <v>9</v>
      </c>
      <c r="Z53" s="222">
        <f>'HK3'!AA45</f>
        <v>7</v>
      </c>
      <c r="AA53" s="222">
        <f>'HK3'!AD45</f>
        <v>8</v>
      </c>
      <c r="AB53" s="222">
        <f>'HK4'!I45</f>
        <v>7</v>
      </c>
      <c r="AC53" s="222">
        <f>'HK4'!L45</f>
        <v>7</v>
      </c>
      <c r="AD53" s="222">
        <f>'HK4'!O45</f>
        <v>8</v>
      </c>
      <c r="AE53" s="222">
        <f>'HK4'!R45</f>
        <v>9</v>
      </c>
      <c r="AF53" s="222">
        <f>'HK4'!U45</f>
        <v>9</v>
      </c>
      <c r="AG53" s="222">
        <f>'HK4'!X45</f>
        <v>6</v>
      </c>
      <c r="AH53" s="222">
        <f>'HK4'!AA45</f>
        <v>10</v>
      </c>
      <c r="AI53" s="222">
        <f>'HK4'!AD45</f>
        <v>6</v>
      </c>
      <c r="AJ53" s="252">
        <f t="shared" si="1"/>
        <v>7.68</v>
      </c>
      <c r="AK53" s="150" t="str">
        <f t="shared" si="2"/>
        <v>Khá</v>
      </c>
      <c r="AL53" s="151">
        <f t="shared" si="3"/>
        <v>0</v>
      </c>
      <c r="AM53" s="151">
        <f t="shared" si="4"/>
        <v>0</v>
      </c>
      <c r="AN53" s="241" t="str">
        <f t="shared" si="5"/>
        <v>Học tiếp</v>
      </c>
      <c r="AO53" s="221">
        <f t="shared" si="6"/>
        <v>7.38</v>
      </c>
    </row>
    <row r="54" spans="1:41" ht="25.5" customHeight="1">
      <c r="A54" s="150">
        <v>44</v>
      </c>
      <c r="B54" s="152" t="s">
        <v>157</v>
      </c>
      <c r="C54" s="234" t="s">
        <v>158</v>
      </c>
      <c r="D54" s="150" t="s">
        <v>279</v>
      </c>
      <c r="E54" s="150" t="s">
        <v>159</v>
      </c>
      <c r="F54" s="154" t="s">
        <v>6</v>
      </c>
      <c r="G54" s="222">
        <f>'HK1'!I46</f>
        <v>7</v>
      </c>
      <c r="H54" s="222">
        <f>'HK1'!L46</f>
        <v>6</v>
      </c>
      <c r="I54" s="222">
        <f>'HK1'!O46</f>
        <v>3</v>
      </c>
      <c r="J54" s="222">
        <f>'HK1'!R46</f>
        <v>5</v>
      </c>
      <c r="K54" s="232">
        <f>'HK1'!U46</f>
        <v>7</v>
      </c>
      <c r="L54" s="232">
        <f>'HK1'!X46</f>
        <v>6</v>
      </c>
      <c r="M54" s="222">
        <f>'HK1'!AA46</f>
        <v>7</v>
      </c>
      <c r="N54" s="222">
        <f>'HK2'!L46</f>
        <v>5</v>
      </c>
      <c r="O54" s="222">
        <f>'HK2'!I46</f>
        <v>6</v>
      </c>
      <c r="P54" s="222">
        <f>'HK2'!O46</f>
        <v>9</v>
      </c>
      <c r="Q54" s="222">
        <f>'HK2'!R46</f>
        <v>6</v>
      </c>
      <c r="R54" s="222">
        <f>'HK2'!U46</f>
        <v>8</v>
      </c>
      <c r="S54" s="222">
        <f>'HK2'!X46</f>
        <v>10</v>
      </c>
      <c r="T54" s="222">
        <f>'HK3'!I46</f>
        <v>8</v>
      </c>
      <c r="U54" s="222">
        <f>'HK3'!L46</f>
        <v>7</v>
      </c>
      <c r="V54" s="222">
        <f>'HK3'!O46</f>
        <v>6</v>
      </c>
      <c r="W54" s="222">
        <f>'HK3'!R46</f>
        <v>9</v>
      </c>
      <c r="X54" s="222">
        <f>'HK3'!U46</f>
        <v>7</v>
      </c>
      <c r="Y54" s="222">
        <f>'HK3'!X46</f>
        <v>9</v>
      </c>
      <c r="Z54" s="222">
        <f>'HK3'!AA46</f>
        <v>5</v>
      </c>
      <c r="AA54" s="222">
        <f>'HK3'!AD46</f>
        <v>6</v>
      </c>
      <c r="AB54" s="222">
        <f>'HK4'!I46</f>
        <v>7</v>
      </c>
      <c r="AC54" s="222">
        <f>'HK4'!L46</f>
        <v>7</v>
      </c>
      <c r="AD54" s="222">
        <f>'HK4'!O46</f>
        <v>7</v>
      </c>
      <c r="AE54" s="222">
        <f>'HK4'!R46</f>
        <v>7</v>
      </c>
      <c r="AF54" s="222">
        <f>'HK4'!U46</f>
        <v>9</v>
      </c>
      <c r="AG54" s="222">
        <f>'HK4'!X46</f>
        <v>8</v>
      </c>
      <c r="AH54" s="222">
        <f>'HK4'!AA46</f>
        <v>0</v>
      </c>
      <c r="AI54" s="222">
        <f>'HK4'!AD46</f>
        <v>7</v>
      </c>
      <c r="AJ54" s="252">
        <f t="shared" si="1"/>
        <v>7.22</v>
      </c>
      <c r="AK54" s="150" t="str">
        <f t="shared" si="2"/>
        <v>Khá</v>
      </c>
      <c r="AL54" s="151">
        <f t="shared" si="3"/>
        <v>2</v>
      </c>
      <c r="AM54" s="151">
        <f t="shared" si="4"/>
        <v>4</v>
      </c>
      <c r="AN54" s="241" t="str">
        <f t="shared" si="5"/>
        <v>Học tiếp</v>
      </c>
      <c r="AO54" s="221">
        <f t="shared" si="6"/>
        <v>6.79</v>
      </c>
    </row>
    <row r="55" spans="1:41" ht="25.5" customHeight="1">
      <c r="A55" s="150">
        <v>45</v>
      </c>
      <c r="B55" s="152" t="s">
        <v>160</v>
      </c>
      <c r="C55" s="234" t="s">
        <v>158</v>
      </c>
      <c r="D55" s="150" t="s">
        <v>280</v>
      </c>
      <c r="E55" s="150" t="s">
        <v>27</v>
      </c>
      <c r="F55" s="154" t="s">
        <v>10</v>
      </c>
      <c r="G55" s="222">
        <f>'HK1'!I47</f>
        <v>7</v>
      </c>
      <c r="H55" s="222">
        <f>'HK1'!L47</f>
        <v>6</v>
      </c>
      <c r="I55" s="222">
        <f>'HK1'!O47</f>
        <v>7</v>
      </c>
      <c r="J55" s="222">
        <f>'HK1'!R47</f>
        <v>5</v>
      </c>
      <c r="K55" s="232">
        <f>'HK1'!U47</f>
        <v>8</v>
      </c>
      <c r="L55" s="232">
        <f>'HK1'!X47</f>
        <v>6</v>
      </c>
      <c r="M55" s="222">
        <f>'HK1'!AA47</f>
        <v>6</v>
      </c>
      <c r="N55" s="222">
        <f>'HK2'!L47</f>
        <v>6</v>
      </c>
      <c r="O55" s="222">
        <f>'HK2'!I47</f>
        <v>8</v>
      </c>
      <c r="P55" s="222">
        <f>'HK2'!O47</f>
        <v>8</v>
      </c>
      <c r="Q55" s="222">
        <f>'HK2'!R47</f>
        <v>6</v>
      </c>
      <c r="R55" s="222">
        <f>'HK2'!U47</f>
        <v>7</v>
      </c>
      <c r="S55" s="222">
        <f>'HK2'!X47</f>
        <v>7</v>
      </c>
      <c r="T55" s="222">
        <f>'HK3'!I47</f>
        <v>5</v>
      </c>
      <c r="U55" s="222">
        <f>'HK3'!L47</f>
        <v>7</v>
      </c>
      <c r="V55" s="222">
        <f>'HK3'!O47</f>
        <v>5</v>
      </c>
      <c r="W55" s="222">
        <f>'HK3'!R47</f>
        <v>8</v>
      </c>
      <c r="X55" s="222">
        <f>'HK3'!U47</f>
        <v>8</v>
      </c>
      <c r="Y55" s="222">
        <f>'HK3'!X47</f>
        <v>8</v>
      </c>
      <c r="Z55" s="222">
        <f>'HK3'!AA47</f>
        <v>6</v>
      </c>
      <c r="AA55" s="222">
        <f>'HK3'!AD47</f>
        <v>7</v>
      </c>
      <c r="AB55" s="222">
        <f>'HK4'!I47</f>
        <v>6</v>
      </c>
      <c r="AC55" s="222">
        <f>'HK4'!L47</f>
        <v>6</v>
      </c>
      <c r="AD55" s="222">
        <f>'HK4'!O47</f>
        <v>7</v>
      </c>
      <c r="AE55" s="222">
        <f>'HK4'!R47</f>
        <v>8</v>
      </c>
      <c r="AF55" s="222">
        <f>'HK4'!U47</f>
        <v>7</v>
      </c>
      <c r="AG55" s="222">
        <f>'HK4'!X47</f>
        <v>8</v>
      </c>
      <c r="AH55" s="222">
        <f>'HK4'!AA47</f>
        <v>0</v>
      </c>
      <c r="AI55" s="222">
        <f>'HK4'!AD47</f>
        <v>8</v>
      </c>
      <c r="AJ55" s="252">
        <f t="shared" si="1"/>
        <v>6.7</v>
      </c>
      <c r="AK55" s="150" t="str">
        <f t="shared" si="2"/>
        <v>TB.Khá</v>
      </c>
      <c r="AL55" s="151">
        <f t="shared" si="3"/>
        <v>1</v>
      </c>
      <c r="AM55" s="151">
        <f t="shared" si="4"/>
        <v>1</v>
      </c>
      <c r="AN55" s="241" t="str">
        <f t="shared" si="5"/>
        <v>Học tiếp</v>
      </c>
      <c r="AO55" s="221">
        <f t="shared" si="6"/>
        <v>6.72</v>
      </c>
    </row>
    <row r="56" spans="1:41" ht="25.5" customHeight="1">
      <c r="A56" s="144">
        <v>46</v>
      </c>
      <c r="B56" s="152" t="s">
        <v>161</v>
      </c>
      <c r="C56" s="234" t="s">
        <v>158</v>
      </c>
      <c r="D56" s="150" t="s">
        <v>281</v>
      </c>
      <c r="E56" s="150" t="s">
        <v>59</v>
      </c>
      <c r="F56" s="154" t="s">
        <v>0</v>
      </c>
      <c r="G56" s="222">
        <f>'HK1'!I48</f>
        <v>7</v>
      </c>
      <c r="H56" s="222">
        <f>'HK1'!L48</f>
        <v>5</v>
      </c>
      <c r="I56" s="222">
        <f>'HK1'!O48</f>
        <v>5</v>
      </c>
      <c r="J56" s="222">
        <f>'HK1'!R48</f>
        <v>5</v>
      </c>
      <c r="K56" s="232">
        <f>'HK1'!U48</f>
        <v>7</v>
      </c>
      <c r="L56" s="232">
        <f>'HK1'!X48</f>
        <v>5</v>
      </c>
      <c r="M56" s="222">
        <f>'HK1'!AA48</f>
        <v>5</v>
      </c>
      <c r="N56" s="222">
        <f>'HK2'!L48</f>
        <v>7</v>
      </c>
      <c r="O56" s="222">
        <f>'HK2'!I48</f>
        <v>6</v>
      </c>
      <c r="P56" s="222">
        <f>'HK2'!O48</f>
        <v>7</v>
      </c>
      <c r="Q56" s="222">
        <f>'HK2'!R48</f>
        <v>6</v>
      </c>
      <c r="R56" s="222">
        <f>'HK2'!U48</f>
        <v>7</v>
      </c>
      <c r="S56" s="222">
        <f>'HK2'!X48</f>
        <v>10</v>
      </c>
      <c r="T56" s="222">
        <f>'HK3'!I48</f>
        <v>7</v>
      </c>
      <c r="U56" s="222">
        <f>'HK3'!L48</f>
        <v>6</v>
      </c>
      <c r="V56" s="222">
        <f>'HK3'!O48</f>
        <v>5</v>
      </c>
      <c r="W56" s="222">
        <f>'HK3'!R48</f>
        <v>6</v>
      </c>
      <c r="X56" s="222">
        <f>'HK3'!U48</f>
        <v>5</v>
      </c>
      <c r="Y56" s="222">
        <f>'HK3'!X48</f>
        <v>8</v>
      </c>
      <c r="Z56" s="222">
        <f>'HK3'!AA48</f>
        <v>6</v>
      </c>
      <c r="AA56" s="222">
        <f>'HK3'!AD48</f>
        <v>7</v>
      </c>
      <c r="AB56" s="222">
        <f>'HK4'!I48</f>
        <v>6</v>
      </c>
      <c r="AC56" s="222">
        <f>'HK4'!L48</f>
        <v>6</v>
      </c>
      <c r="AD56" s="222">
        <f>'HK4'!O48</f>
        <v>6</v>
      </c>
      <c r="AE56" s="222">
        <f>'HK4'!R48</f>
        <v>5</v>
      </c>
      <c r="AF56" s="222">
        <f>'HK4'!U48</f>
        <v>7</v>
      </c>
      <c r="AG56" s="222">
        <f>'HK4'!X48</f>
        <v>7</v>
      </c>
      <c r="AH56" s="222">
        <f>'HK4'!AA48</f>
        <v>0</v>
      </c>
      <c r="AI56" s="222">
        <f>'HK4'!AD48</f>
        <v>8</v>
      </c>
      <c r="AJ56" s="252">
        <f t="shared" si="1"/>
        <v>6</v>
      </c>
      <c r="AK56" s="150" t="str">
        <f t="shared" si="2"/>
        <v>TB.Khá</v>
      </c>
      <c r="AL56" s="151">
        <f t="shared" si="3"/>
        <v>1</v>
      </c>
      <c r="AM56" s="151">
        <f t="shared" si="4"/>
        <v>1</v>
      </c>
      <c r="AN56" s="241" t="str">
        <f t="shared" si="5"/>
        <v>Học tiếp</v>
      </c>
      <c r="AO56" s="221">
        <f t="shared" si="6"/>
        <v>6.11</v>
      </c>
    </row>
    <row r="57" spans="1:41" ht="25.5" customHeight="1">
      <c r="A57" s="150">
        <v>47</v>
      </c>
      <c r="B57" s="152" t="s">
        <v>162</v>
      </c>
      <c r="C57" s="234" t="s">
        <v>163</v>
      </c>
      <c r="D57" s="150" t="s">
        <v>282</v>
      </c>
      <c r="E57" s="150" t="s">
        <v>164</v>
      </c>
      <c r="F57" s="154" t="s">
        <v>38</v>
      </c>
      <c r="G57" s="222">
        <f>'HK1'!I49</f>
        <v>5</v>
      </c>
      <c r="H57" s="222">
        <f>'HK1'!L49</f>
        <v>5</v>
      </c>
      <c r="I57" s="222">
        <f>'HK1'!O49</f>
        <v>8</v>
      </c>
      <c r="J57" s="222">
        <f>'HK1'!R49</f>
        <v>6</v>
      </c>
      <c r="K57" s="232">
        <f>'HK1'!U49</f>
        <v>6</v>
      </c>
      <c r="L57" s="232">
        <f>'HK1'!X49</f>
        <v>6</v>
      </c>
      <c r="M57" s="222">
        <f>'HK1'!AA49</f>
        <v>8</v>
      </c>
      <c r="N57" s="222">
        <f>'HK2'!L49</f>
        <v>5</v>
      </c>
      <c r="O57" s="222">
        <f>'HK2'!I49</f>
        <v>5</v>
      </c>
      <c r="P57" s="222">
        <f>'HK2'!O49</f>
        <v>5</v>
      </c>
      <c r="Q57" s="222">
        <f>'HK2'!R49</f>
        <v>6</v>
      </c>
      <c r="R57" s="222">
        <f>'HK2'!U49</f>
        <v>7</v>
      </c>
      <c r="S57" s="222">
        <f>'HK2'!X49</f>
        <v>9</v>
      </c>
      <c r="T57" s="222">
        <f>'HK3'!I49</f>
        <v>7</v>
      </c>
      <c r="U57" s="222">
        <f>'HK3'!L49</f>
        <v>7</v>
      </c>
      <c r="V57" s="222">
        <f>'HK3'!O49</f>
        <v>6</v>
      </c>
      <c r="W57" s="222">
        <f>'HK3'!R49</f>
        <v>6</v>
      </c>
      <c r="X57" s="222">
        <f>'HK3'!U49</f>
        <v>6</v>
      </c>
      <c r="Y57" s="222">
        <f>'HK3'!X49</f>
        <v>8</v>
      </c>
      <c r="Z57" s="222">
        <f>'HK3'!AA49</f>
        <v>6</v>
      </c>
      <c r="AA57" s="222">
        <f>'HK3'!AD49</f>
        <v>8</v>
      </c>
      <c r="AB57" s="222">
        <f>'HK4'!I49</f>
        <v>6</v>
      </c>
      <c r="AC57" s="222">
        <f>'HK4'!L49</f>
        <v>7</v>
      </c>
      <c r="AD57" s="222">
        <f>'HK4'!O49</f>
        <v>5</v>
      </c>
      <c r="AE57" s="222">
        <f>'HK4'!R49</f>
        <v>6</v>
      </c>
      <c r="AF57" s="222">
        <f>'HK4'!U49</f>
        <v>6</v>
      </c>
      <c r="AG57" s="222">
        <f>'HK4'!X49</f>
        <v>6</v>
      </c>
      <c r="AH57" s="222">
        <f>'HK4'!AA49</f>
        <v>0</v>
      </c>
      <c r="AI57" s="222">
        <f>'HK4'!AD49</f>
        <v>9</v>
      </c>
      <c r="AJ57" s="252">
        <f t="shared" si="1"/>
        <v>6.12</v>
      </c>
      <c r="AK57" s="150" t="str">
        <f t="shared" si="2"/>
        <v>TB.Khá</v>
      </c>
      <c r="AL57" s="151">
        <f t="shared" si="3"/>
        <v>1</v>
      </c>
      <c r="AM57" s="151">
        <f t="shared" si="4"/>
        <v>1</v>
      </c>
      <c r="AN57" s="241" t="str">
        <f t="shared" si="5"/>
        <v>Học tiếp</v>
      </c>
      <c r="AO57" s="221">
        <f t="shared" si="6"/>
        <v>5.96</v>
      </c>
    </row>
    <row r="58" spans="1:41" ht="25.5" customHeight="1">
      <c r="A58" s="150">
        <v>48</v>
      </c>
      <c r="B58" s="152" t="s">
        <v>165</v>
      </c>
      <c r="C58" s="234" t="s">
        <v>166</v>
      </c>
      <c r="D58" s="150" t="s">
        <v>283</v>
      </c>
      <c r="E58" s="150" t="s">
        <v>167</v>
      </c>
      <c r="F58" s="154" t="s">
        <v>4</v>
      </c>
      <c r="G58" s="222">
        <f>'HK1'!I50</f>
        <v>5</v>
      </c>
      <c r="H58" s="222">
        <f>'HK1'!L50</f>
        <v>7</v>
      </c>
      <c r="I58" s="222">
        <f>'HK1'!O50</f>
        <v>8</v>
      </c>
      <c r="J58" s="222">
        <f>'HK1'!R50</f>
        <v>7</v>
      </c>
      <c r="K58" s="232">
        <f>'HK1'!U50</f>
        <v>7</v>
      </c>
      <c r="L58" s="232">
        <f>'HK1'!X50</f>
        <v>6</v>
      </c>
      <c r="M58" s="222">
        <f>'HK1'!AA50</f>
        <v>7</v>
      </c>
      <c r="N58" s="222">
        <f>'HK2'!L50</f>
        <v>5</v>
      </c>
      <c r="O58" s="222">
        <f>'HK2'!I50</f>
        <v>6</v>
      </c>
      <c r="P58" s="222">
        <f>'HK2'!O50</f>
        <v>6</v>
      </c>
      <c r="Q58" s="222">
        <f>'HK2'!R50</f>
        <v>7</v>
      </c>
      <c r="R58" s="222">
        <f>'HK2'!U50</f>
        <v>6</v>
      </c>
      <c r="S58" s="222">
        <f>'HK2'!X50</f>
        <v>10</v>
      </c>
      <c r="T58" s="222">
        <f>'HK3'!I50</f>
        <v>6</v>
      </c>
      <c r="U58" s="222">
        <f>'HK3'!L50</f>
        <v>7</v>
      </c>
      <c r="V58" s="222">
        <f>'HK3'!O50</f>
        <v>7</v>
      </c>
      <c r="W58" s="222">
        <f>'HK3'!R50</f>
        <v>6</v>
      </c>
      <c r="X58" s="222">
        <f>'HK3'!U50</f>
        <v>5</v>
      </c>
      <c r="Y58" s="222">
        <f>'HK3'!X50</f>
        <v>8</v>
      </c>
      <c r="Z58" s="222">
        <f>'HK3'!AA50</f>
        <v>4</v>
      </c>
      <c r="AA58" s="222">
        <f>'HK3'!AD50</f>
        <v>7</v>
      </c>
      <c r="AB58" s="222">
        <f>'HK4'!I50</f>
        <v>5</v>
      </c>
      <c r="AC58" s="222">
        <f>'HK4'!L50</f>
        <v>6</v>
      </c>
      <c r="AD58" s="222">
        <f>'HK4'!O50</f>
        <v>6</v>
      </c>
      <c r="AE58" s="222">
        <f>'HK4'!R50</f>
        <v>4</v>
      </c>
      <c r="AF58" s="222">
        <f>'HK4'!U50</f>
        <v>8</v>
      </c>
      <c r="AG58" s="222">
        <f>'HK4'!X50</f>
        <v>6</v>
      </c>
      <c r="AH58" s="222">
        <f>'HK4'!AA50</f>
        <v>0</v>
      </c>
      <c r="AI58" s="222">
        <f>'HK4'!AD50</f>
        <v>7</v>
      </c>
      <c r="AJ58" s="252">
        <f t="shared" si="1"/>
        <v>5.82</v>
      </c>
      <c r="AK58" s="150" t="str">
        <f t="shared" si="2"/>
        <v>Trung Bình</v>
      </c>
      <c r="AL58" s="151">
        <f t="shared" si="3"/>
        <v>3</v>
      </c>
      <c r="AM58" s="151">
        <f t="shared" si="4"/>
        <v>9</v>
      </c>
      <c r="AN58" s="241" t="str">
        <f t="shared" si="5"/>
        <v>Học tiếp</v>
      </c>
      <c r="AO58" s="221">
        <f t="shared" si="6"/>
        <v>6.02</v>
      </c>
    </row>
    <row r="59" spans="1:41" ht="25.5" customHeight="1">
      <c r="A59" s="144">
        <v>49</v>
      </c>
      <c r="B59" s="152" t="s">
        <v>168</v>
      </c>
      <c r="C59" s="234" t="s">
        <v>169</v>
      </c>
      <c r="D59" s="150" t="s">
        <v>284</v>
      </c>
      <c r="E59" s="150" t="s">
        <v>90</v>
      </c>
      <c r="F59" s="154" t="s">
        <v>1</v>
      </c>
      <c r="G59" s="222">
        <f>'HK1'!I51</f>
        <v>6</v>
      </c>
      <c r="H59" s="222">
        <f>'HK1'!L51</f>
        <v>5</v>
      </c>
      <c r="I59" s="222">
        <f>'HK1'!O51</f>
        <v>9</v>
      </c>
      <c r="J59" s="222">
        <f>'HK1'!R51</f>
        <v>7</v>
      </c>
      <c r="K59" s="232">
        <f>'HK1'!U51</f>
        <v>8</v>
      </c>
      <c r="L59" s="232">
        <f>'HK1'!X51</f>
        <v>7</v>
      </c>
      <c r="M59" s="222">
        <f>'HK1'!AA51</f>
        <v>5</v>
      </c>
      <c r="N59" s="222">
        <f>'HK2'!L51</f>
        <v>7</v>
      </c>
      <c r="O59" s="222">
        <f>'HK2'!I51</f>
        <v>7</v>
      </c>
      <c r="P59" s="222">
        <f>'HK2'!O51</f>
        <v>9</v>
      </c>
      <c r="Q59" s="222">
        <f>'HK2'!R51</f>
        <v>8</v>
      </c>
      <c r="R59" s="222">
        <f>'HK2'!U51</f>
        <v>6</v>
      </c>
      <c r="S59" s="222">
        <f>'HK2'!X51</f>
        <v>8</v>
      </c>
      <c r="T59" s="222">
        <f>'HK3'!I51</f>
        <v>7</v>
      </c>
      <c r="U59" s="222">
        <f>'HK3'!L51</f>
        <v>8</v>
      </c>
      <c r="V59" s="222">
        <f>'HK3'!O51</f>
        <v>7</v>
      </c>
      <c r="W59" s="222">
        <f>'HK3'!R51</f>
        <v>8</v>
      </c>
      <c r="X59" s="222">
        <f>'HK3'!U51</f>
        <v>7</v>
      </c>
      <c r="Y59" s="222">
        <f>'HK3'!X51</f>
        <v>6</v>
      </c>
      <c r="Z59" s="222">
        <f>'HK3'!AA51</f>
        <v>8</v>
      </c>
      <c r="AA59" s="222">
        <f>'HK3'!AD51</f>
        <v>7</v>
      </c>
      <c r="AB59" s="222">
        <f>'HK4'!I51</f>
        <v>5</v>
      </c>
      <c r="AC59" s="222">
        <f>'HK4'!L51</f>
        <v>7</v>
      </c>
      <c r="AD59" s="222">
        <f>'HK4'!O51</f>
        <v>7</v>
      </c>
      <c r="AE59" s="222">
        <f>'HK4'!R51</f>
        <v>6</v>
      </c>
      <c r="AF59" s="222">
        <f>'HK4'!U51</f>
        <v>7</v>
      </c>
      <c r="AG59" s="222">
        <f>'HK4'!X51</f>
        <v>6</v>
      </c>
      <c r="AH59" s="222">
        <f>'HK4'!AA51</f>
        <v>0</v>
      </c>
      <c r="AI59" s="222">
        <f>'HK4'!AD51</f>
        <v>8</v>
      </c>
      <c r="AJ59" s="252">
        <f t="shared" si="1"/>
        <v>6.7</v>
      </c>
      <c r="AK59" s="150" t="str">
        <f t="shared" si="2"/>
        <v>TB.Khá</v>
      </c>
      <c r="AL59" s="151">
        <f t="shared" si="3"/>
        <v>1</v>
      </c>
      <c r="AM59" s="151">
        <f t="shared" si="4"/>
        <v>1</v>
      </c>
      <c r="AN59" s="241" t="str">
        <f t="shared" si="5"/>
        <v>Học tiếp</v>
      </c>
      <c r="AO59" s="221">
        <f t="shared" si="6"/>
        <v>6.92</v>
      </c>
    </row>
    <row r="60" spans="1:41" ht="25.5" customHeight="1">
      <c r="A60" s="150">
        <v>50</v>
      </c>
      <c r="B60" s="152" t="s">
        <v>170</v>
      </c>
      <c r="C60" s="234" t="s">
        <v>171</v>
      </c>
      <c r="D60" s="150" t="s">
        <v>285</v>
      </c>
      <c r="E60" s="150" t="s">
        <v>172</v>
      </c>
      <c r="F60" s="154" t="s">
        <v>0</v>
      </c>
      <c r="G60" s="222">
        <f>'HK1'!I52</f>
        <v>5</v>
      </c>
      <c r="H60" s="222">
        <f>'HK1'!L52</f>
        <v>5</v>
      </c>
      <c r="I60" s="222">
        <f>'HK1'!O52</f>
        <v>6</v>
      </c>
      <c r="J60" s="222">
        <f>'HK1'!R52</f>
        <v>6</v>
      </c>
      <c r="K60" s="232">
        <f>'HK1'!U52</f>
        <v>9</v>
      </c>
      <c r="L60" s="232">
        <f>'HK1'!X52</f>
        <v>6</v>
      </c>
      <c r="M60" s="222">
        <f>'HK1'!AA52</f>
        <v>5</v>
      </c>
      <c r="N60" s="222">
        <f>'HK2'!L52</f>
        <v>8</v>
      </c>
      <c r="O60" s="222">
        <f>'HK2'!I52</f>
        <v>7</v>
      </c>
      <c r="P60" s="222">
        <f>'HK2'!O52</f>
        <v>9</v>
      </c>
      <c r="Q60" s="222">
        <f>'HK2'!R52</f>
        <v>7</v>
      </c>
      <c r="R60" s="222">
        <f>'HK2'!U52</f>
        <v>8</v>
      </c>
      <c r="S60" s="222">
        <f>'HK2'!X52</f>
        <v>9</v>
      </c>
      <c r="T60" s="222">
        <f>'HK3'!I52</f>
        <v>8</v>
      </c>
      <c r="U60" s="222">
        <f>'HK3'!L52</f>
        <v>7</v>
      </c>
      <c r="V60" s="222">
        <f>'HK3'!O52</f>
        <v>5</v>
      </c>
      <c r="W60" s="222">
        <f>'HK3'!R52</f>
        <v>7</v>
      </c>
      <c r="X60" s="222">
        <f>'HK3'!U52</f>
        <v>5</v>
      </c>
      <c r="Y60" s="222">
        <f>'HK3'!X52</f>
        <v>8</v>
      </c>
      <c r="Z60" s="222">
        <f>'HK3'!AA52</f>
        <v>6</v>
      </c>
      <c r="AA60" s="222">
        <f>'HK3'!AD52</f>
        <v>9</v>
      </c>
      <c r="AB60" s="222">
        <f>'HK4'!I52</f>
        <v>7</v>
      </c>
      <c r="AC60" s="222">
        <f>'HK4'!L52</f>
        <v>7</v>
      </c>
      <c r="AD60" s="222">
        <f>'HK4'!O52</f>
        <v>6</v>
      </c>
      <c r="AE60" s="222">
        <f>'HK4'!R52</f>
        <v>7</v>
      </c>
      <c r="AF60" s="222">
        <f>'HK4'!U52</f>
        <v>8</v>
      </c>
      <c r="AG60" s="222">
        <f>'HK4'!X52</f>
        <v>9</v>
      </c>
      <c r="AH60" s="222">
        <f>'HK4'!AA52</f>
        <v>10</v>
      </c>
      <c r="AI60" s="222">
        <f>'HK4'!AD52</f>
        <v>7</v>
      </c>
      <c r="AJ60" s="252">
        <f t="shared" si="1"/>
        <v>6.96</v>
      </c>
      <c r="AK60" s="150" t="str">
        <f t="shared" si="2"/>
        <v>TB.Khá</v>
      </c>
      <c r="AL60" s="151">
        <f t="shared" si="3"/>
        <v>0</v>
      </c>
      <c r="AM60" s="151">
        <f t="shared" si="4"/>
        <v>0</v>
      </c>
      <c r="AN60" s="241" t="str">
        <f t="shared" si="5"/>
        <v>Học tiếp</v>
      </c>
      <c r="AO60" s="221">
        <f t="shared" si="6"/>
        <v>6.98</v>
      </c>
    </row>
    <row r="61" spans="1:41" ht="25.5" customHeight="1">
      <c r="A61" s="150">
        <v>51</v>
      </c>
      <c r="B61" s="152" t="s">
        <v>173</v>
      </c>
      <c r="C61" s="234" t="s">
        <v>43</v>
      </c>
      <c r="D61" s="150" t="s">
        <v>286</v>
      </c>
      <c r="E61" s="150" t="s">
        <v>174</v>
      </c>
      <c r="F61" s="154" t="s">
        <v>5</v>
      </c>
      <c r="G61" s="222">
        <f>'HK1'!I53</f>
        <v>3</v>
      </c>
      <c r="H61" s="222">
        <f>'HK1'!L53</f>
        <v>5</v>
      </c>
      <c r="I61" s="222">
        <f>'HK1'!O53</f>
        <v>5</v>
      </c>
      <c r="J61" s="222">
        <f>'HK1'!R53</f>
        <v>6</v>
      </c>
      <c r="K61" s="232">
        <f>'HK1'!U53</f>
        <v>9</v>
      </c>
      <c r="L61" s="232">
        <f>'HK1'!X53</f>
        <v>5</v>
      </c>
      <c r="M61" s="222">
        <f>'HK1'!AA53</f>
        <v>7</v>
      </c>
      <c r="N61" s="222">
        <f>'HK2'!L53</f>
        <v>4</v>
      </c>
      <c r="O61" s="222">
        <f>'HK2'!I53</f>
        <v>7</v>
      </c>
      <c r="P61" s="222">
        <f>'HK2'!O53</f>
        <v>6</v>
      </c>
      <c r="Q61" s="222">
        <f>'HK2'!R53</f>
        <v>7</v>
      </c>
      <c r="R61" s="222">
        <f>'HK2'!U53</f>
        <v>7</v>
      </c>
      <c r="S61" s="222">
        <f>'HK2'!X53</f>
        <v>6</v>
      </c>
      <c r="T61" s="222">
        <f>'HK3'!I53</f>
        <v>6</v>
      </c>
      <c r="U61" s="222">
        <f>'HK3'!L53</f>
        <v>5</v>
      </c>
      <c r="V61" s="222">
        <f>'HK3'!O53</f>
        <v>5</v>
      </c>
      <c r="W61" s="222">
        <f>'HK3'!R53</f>
        <v>0</v>
      </c>
      <c r="X61" s="222">
        <f>'HK3'!U53</f>
        <v>5</v>
      </c>
      <c r="Y61" s="222">
        <f>'HK3'!X53</f>
        <v>1</v>
      </c>
      <c r="Z61" s="222">
        <f>'HK3'!AA53</f>
        <v>5</v>
      </c>
      <c r="AA61" s="222">
        <f>'HK3'!AD53</f>
        <v>0</v>
      </c>
      <c r="AB61" s="222">
        <f>'HK4'!I53</f>
        <v>5</v>
      </c>
      <c r="AC61" s="222">
        <f>'HK4'!L53</f>
        <v>5</v>
      </c>
      <c r="AD61" s="222">
        <f>'HK4'!O53</f>
        <v>6</v>
      </c>
      <c r="AE61" s="222">
        <f>'HK4'!R53</f>
        <v>3</v>
      </c>
      <c r="AF61" s="222">
        <f>'HK4'!U53</f>
        <v>0</v>
      </c>
      <c r="AG61" s="222">
        <f>'HK4'!X53</f>
        <v>7</v>
      </c>
      <c r="AH61" s="222">
        <f>'HK4'!AA53</f>
        <v>0</v>
      </c>
      <c r="AI61" s="222">
        <f>'HK4'!AD53</f>
        <v>8</v>
      </c>
      <c r="AJ61" s="252">
        <f t="shared" si="1"/>
        <v>4.02</v>
      </c>
      <c r="AK61" s="150" t="str">
        <f t="shared" si="2"/>
        <v>Yếu</v>
      </c>
      <c r="AL61" s="151">
        <f t="shared" si="3"/>
        <v>8</v>
      </c>
      <c r="AM61" s="151">
        <f t="shared" si="4"/>
        <v>26</v>
      </c>
      <c r="AN61" s="241" t="str">
        <f t="shared" si="5"/>
        <v>Ngừng học</v>
      </c>
      <c r="AO61" s="221">
        <f t="shared" si="6"/>
        <v>4.82</v>
      </c>
    </row>
    <row r="62" spans="1:41" ht="25.5" customHeight="1">
      <c r="A62" s="144">
        <v>52</v>
      </c>
      <c r="B62" s="152" t="s">
        <v>170</v>
      </c>
      <c r="C62" s="234" t="s">
        <v>175</v>
      </c>
      <c r="D62" s="150" t="s">
        <v>287</v>
      </c>
      <c r="E62" s="150" t="s">
        <v>176</v>
      </c>
      <c r="F62" s="154" t="s">
        <v>24</v>
      </c>
      <c r="G62" s="222">
        <f>'HK1'!I54</f>
        <v>7</v>
      </c>
      <c r="H62" s="222">
        <f>'HK1'!L54</f>
        <v>5</v>
      </c>
      <c r="I62" s="222">
        <f>'HK1'!O54</f>
        <v>6</v>
      </c>
      <c r="J62" s="222">
        <f>'HK1'!R54</f>
        <v>7</v>
      </c>
      <c r="K62" s="232">
        <f>'HK1'!U54</f>
        <v>7</v>
      </c>
      <c r="L62" s="232">
        <f>'HK1'!X54</f>
        <v>8</v>
      </c>
      <c r="M62" s="222">
        <f>'HK1'!AA54</f>
        <v>5</v>
      </c>
      <c r="N62" s="222">
        <f>'HK2'!L54</f>
        <v>7</v>
      </c>
      <c r="O62" s="222">
        <f>'HK2'!I54</f>
        <v>6</v>
      </c>
      <c r="P62" s="222">
        <f>'HK2'!O54</f>
        <v>7</v>
      </c>
      <c r="Q62" s="222">
        <f>'HK2'!R54</f>
        <v>6</v>
      </c>
      <c r="R62" s="222">
        <f>'HK2'!U54</f>
        <v>7</v>
      </c>
      <c r="S62" s="222">
        <f>'HK2'!X54</f>
        <v>8</v>
      </c>
      <c r="T62" s="222">
        <f>'HK3'!I54</f>
        <v>5</v>
      </c>
      <c r="U62" s="222">
        <f>'HK3'!L54</f>
        <v>7</v>
      </c>
      <c r="V62" s="222">
        <f>'HK3'!O54</f>
        <v>5</v>
      </c>
      <c r="W62" s="222">
        <f>'HK3'!R54</f>
        <v>7</v>
      </c>
      <c r="X62" s="222">
        <f>'HK3'!U54</f>
        <v>6</v>
      </c>
      <c r="Y62" s="222">
        <f>'HK3'!X54</f>
        <v>8</v>
      </c>
      <c r="Z62" s="222">
        <f>'HK3'!AA54</f>
        <v>7</v>
      </c>
      <c r="AA62" s="222">
        <f>'HK3'!AD54</f>
        <v>7</v>
      </c>
      <c r="AB62" s="222">
        <f>'HK4'!I54</f>
        <v>7</v>
      </c>
      <c r="AC62" s="222">
        <f>'HK4'!L54</f>
        <v>7</v>
      </c>
      <c r="AD62" s="222">
        <f>'HK4'!O54</f>
        <v>7</v>
      </c>
      <c r="AE62" s="222">
        <f>'HK4'!R54</f>
        <v>7</v>
      </c>
      <c r="AF62" s="222">
        <f>'HK4'!U54</f>
        <v>8</v>
      </c>
      <c r="AG62" s="222">
        <f>'HK4'!X54</f>
        <v>8</v>
      </c>
      <c r="AH62" s="222">
        <f>'HK4'!AA54</f>
        <v>8</v>
      </c>
      <c r="AI62" s="222">
        <f>'HK4'!AD54</f>
        <v>4</v>
      </c>
      <c r="AJ62" s="252">
        <f t="shared" si="1"/>
        <v>6.84</v>
      </c>
      <c r="AK62" s="150" t="str">
        <f t="shared" si="2"/>
        <v>TB.Khá</v>
      </c>
      <c r="AL62" s="151">
        <f t="shared" si="3"/>
        <v>1</v>
      </c>
      <c r="AM62" s="151">
        <f t="shared" si="4"/>
        <v>0</v>
      </c>
      <c r="AN62" s="241" t="str">
        <f t="shared" si="5"/>
        <v>Học tiếp</v>
      </c>
      <c r="AO62" s="221">
        <f t="shared" si="6"/>
        <v>6.76</v>
      </c>
    </row>
    <row r="63" spans="1:41" ht="25.5" customHeight="1">
      <c r="A63" s="150">
        <v>53</v>
      </c>
      <c r="B63" s="152" t="s">
        <v>177</v>
      </c>
      <c r="C63" s="234" t="s">
        <v>178</v>
      </c>
      <c r="D63" s="150" t="s">
        <v>288</v>
      </c>
      <c r="E63" s="150" t="s">
        <v>179</v>
      </c>
      <c r="F63" s="154" t="s">
        <v>109</v>
      </c>
      <c r="G63" s="222">
        <f>'HK1'!I55</f>
        <v>7</v>
      </c>
      <c r="H63" s="222">
        <f>'HK1'!L55</f>
        <v>5</v>
      </c>
      <c r="I63" s="222">
        <f>'HK1'!O55</f>
        <v>5</v>
      </c>
      <c r="J63" s="222">
        <f>'HK1'!R55</f>
        <v>6</v>
      </c>
      <c r="K63" s="232">
        <f>'HK1'!U55</f>
        <v>8</v>
      </c>
      <c r="L63" s="232">
        <f>'HK1'!X55</f>
        <v>6</v>
      </c>
      <c r="M63" s="222">
        <f>'HK1'!AA55</f>
        <v>5</v>
      </c>
      <c r="N63" s="222">
        <f>'HK2'!L55</f>
        <v>7</v>
      </c>
      <c r="O63" s="222">
        <f>'HK2'!I55</f>
        <v>6</v>
      </c>
      <c r="P63" s="222">
        <f>'HK2'!O55</f>
        <v>7</v>
      </c>
      <c r="Q63" s="222">
        <f>'HK2'!R55</f>
        <v>7</v>
      </c>
      <c r="R63" s="222">
        <f>'HK2'!U55</f>
        <v>5</v>
      </c>
      <c r="S63" s="222">
        <f>'HK2'!X55</f>
        <v>8</v>
      </c>
      <c r="T63" s="222">
        <f>'HK3'!I55</f>
        <v>6</v>
      </c>
      <c r="U63" s="222">
        <f>'HK3'!L55</f>
        <v>7</v>
      </c>
      <c r="V63" s="222">
        <f>'HK3'!O55</f>
        <v>5</v>
      </c>
      <c r="W63" s="222">
        <f>'HK3'!R55</f>
        <v>7</v>
      </c>
      <c r="X63" s="222">
        <f>'HK3'!U55</f>
        <v>5</v>
      </c>
      <c r="Y63" s="222">
        <f>'HK3'!X55</f>
        <v>8</v>
      </c>
      <c r="Z63" s="222">
        <f>'HK3'!AA55</f>
        <v>5</v>
      </c>
      <c r="AA63" s="222">
        <f>'HK3'!AD55</f>
        <v>10</v>
      </c>
      <c r="AB63" s="222">
        <f>'HK4'!I55</f>
        <v>6</v>
      </c>
      <c r="AC63" s="222">
        <f>'HK4'!L55</f>
        <v>6</v>
      </c>
      <c r="AD63" s="222">
        <f>'HK4'!O55</f>
        <v>7</v>
      </c>
      <c r="AE63" s="222">
        <f>'HK4'!R55</f>
        <v>8</v>
      </c>
      <c r="AF63" s="222">
        <f>'HK4'!U55</f>
        <v>10</v>
      </c>
      <c r="AG63" s="222">
        <f>'HK4'!X55</f>
        <v>8</v>
      </c>
      <c r="AH63" s="222">
        <f>'HK4'!AA55</f>
        <v>2</v>
      </c>
      <c r="AI63" s="222">
        <f>'HK4'!AD55</f>
        <v>6</v>
      </c>
      <c r="AJ63" s="252">
        <f t="shared" si="1"/>
        <v>6.66</v>
      </c>
      <c r="AK63" s="150" t="str">
        <f t="shared" si="2"/>
        <v>TB.Khá</v>
      </c>
      <c r="AL63" s="151">
        <f t="shared" si="3"/>
        <v>1</v>
      </c>
      <c r="AM63" s="151">
        <f t="shared" si="4"/>
        <v>1</v>
      </c>
      <c r="AN63" s="241" t="str">
        <f t="shared" si="5"/>
        <v>Học tiếp</v>
      </c>
      <c r="AO63" s="221">
        <f t="shared" si="6"/>
        <v>6.54</v>
      </c>
    </row>
    <row r="64" spans="1:41" ht="25.5" customHeight="1">
      <c r="A64" s="150">
        <v>54</v>
      </c>
      <c r="B64" s="152" t="s">
        <v>180</v>
      </c>
      <c r="C64" s="234" t="s">
        <v>181</v>
      </c>
      <c r="D64" s="150" t="s">
        <v>289</v>
      </c>
      <c r="E64" s="150" t="s">
        <v>29</v>
      </c>
      <c r="F64" s="154" t="s">
        <v>97</v>
      </c>
      <c r="G64" s="222">
        <f>'HK1'!I56</f>
        <v>5</v>
      </c>
      <c r="H64" s="222">
        <f>'HK1'!L56</f>
        <v>5</v>
      </c>
      <c r="I64" s="222">
        <f>'HK1'!O56</f>
        <v>5</v>
      </c>
      <c r="J64" s="222">
        <f>'HK1'!R56</f>
        <v>5</v>
      </c>
      <c r="K64" s="232">
        <f>'HK1'!U56</f>
        <v>5</v>
      </c>
      <c r="L64" s="232">
        <f>'HK1'!X56</f>
        <v>5</v>
      </c>
      <c r="M64" s="222">
        <f>'HK1'!AA56</f>
        <v>5</v>
      </c>
      <c r="N64" s="222">
        <f>'HK2'!L56</f>
        <v>5</v>
      </c>
      <c r="O64" s="222">
        <f>'HK2'!I56</f>
        <v>6</v>
      </c>
      <c r="P64" s="222">
        <f>'HK2'!O56</f>
        <v>7</v>
      </c>
      <c r="Q64" s="222">
        <f>'HK2'!R56</f>
        <v>6</v>
      </c>
      <c r="R64" s="222">
        <f>'HK2'!U56</f>
        <v>7</v>
      </c>
      <c r="S64" s="222">
        <f>'HK2'!X56</f>
        <v>8</v>
      </c>
      <c r="T64" s="222">
        <f>'HK3'!I56</f>
        <v>8</v>
      </c>
      <c r="U64" s="222">
        <f>'HK3'!L56</f>
        <v>7</v>
      </c>
      <c r="V64" s="222">
        <f>'HK3'!O56</f>
        <v>6</v>
      </c>
      <c r="W64" s="222">
        <f>'HK3'!R56</f>
        <v>6</v>
      </c>
      <c r="X64" s="222">
        <f>'HK3'!U56</f>
        <v>5</v>
      </c>
      <c r="Y64" s="222">
        <f>'HK3'!X56</f>
        <v>6</v>
      </c>
      <c r="Z64" s="222">
        <f>'HK3'!AA56</f>
        <v>6</v>
      </c>
      <c r="AA64" s="222">
        <f>'HK3'!AD56</f>
        <v>8</v>
      </c>
      <c r="AB64" s="222">
        <f>'HK4'!I56</f>
        <v>6</v>
      </c>
      <c r="AC64" s="222">
        <f>'HK4'!L56</f>
        <v>7</v>
      </c>
      <c r="AD64" s="222">
        <f>'HK4'!O56</f>
        <v>8</v>
      </c>
      <c r="AE64" s="222">
        <f>'HK4'!R56</f>
        <v>6</v>
      </c>
      <c r="AF64" s="222">
        <f>'HK4'!U56</f>
        <v>7</v>
      </c>
      <c r="AG64" s="222">
        <f>'HK4'!X56</f>
        <v>8</v>
      </c>
      <c r="AH64" s="222">
        <f>'HK4'!AA56</f>
        <v>0</v>
      </c>
      <c r="AI64" s="222">
        <f>'HK4'!AD56</f>
        <v>6</v>
      </c>
      <c r="AJ64" s="252">
        <f t="shared" si="1"/>
        <v>6.48</v>
      </c>
      <c r="AK64" s="150" t="str">
        <f t="shared" si="2"/>
        <v>TB.Khá</v>
      </c>
      <c r="AL64" s="151">
        <f t="shared" si="3"/>
        <v>1</v>
      </c>
      <c r="AM64" s="151">
        <f t="shared" si="4"/>
        <v>1</v>
      </c>
      <c r="AN64" s="241" t="str">
        <f t="shared" si="5"/>
        <v>Học tiếp</v>
      </c>
      <c r="AO64" s="221">
        <f t="shared" si="6"/>
        <v>6.07</v>
      </c>
    </row>
    <row r="65" spans="1:41" ht="25.5" customHeight="1">
      <c r="A65" s="144">
        <v>55</v>
      </c>
      <c r="B65" s="152" t="s">
        <v>182</v>
      </c>
      <c r="C65" s="234" t="s">
        <v>181</v>
      </c>
      <c r="D65" s="150" t="s">
        <v>290</v>
      </c>
      <c r="E65" s="150" t="s">
        <v>183</v>
      </c>
      <c r="F65" s="154" t="s">
        <v>7</v>
      </c>
      <c r="G65" s="222">
        <f>'HK1'!I57</f>
        <v>7</v>
      </c>
      <c r="H65" s="222">
        <f>'HK1'!L57</f>
        <v>6</v>
      </c>
      <c r="I65" s="222">
        <f>'HK1'!O57</f>
        <v>7</v>
      </c>
      <c r="J65" s="222">
        <f>'HK1'!R57</f>
        <v>8</v>
      </c>
      <c r="K65" s="232">
        <f>'HK1'!U57</f>
        <v>9</v>
      </c>
      <c r="L65" s="232">
        <f>'HK1'!X57</f>
        <v>6</v>
      </c>
      <c r="M65" s="222">
        <f>'HK1'!AA57</f>
        <v>5</v>
      </c>
      <c r="N65" s="222">
        <f>'HK2'!L57</f>
        <v>7</v>
      </c>
      <c r="O65" s="222">
        <f>'HK2'!I57</f>
        <v>7</v>
      </c>
      <c r="P65" s="222">
        <f>'HK2'!O57</f>
        <v>8</v>
      </c>
      <c r="Q65" s="222">
        <f>'HK2'!R57</f>
        <v>7</v>
      </c>
      <c r="R65" s="222">
        <f>'HK2'!U57</f>
        <v>9</v>
      </c>
      <c r="S65" s="222">
        <f>'HK2'!X57</f>
        <v>7</v>
      </c>
      <c r="T65" s="222">
        <f>'HK3'!I57</f>
        <v>7</v>
      </c>
      <c r="U65" s="222">
        <f>'HK3'!L57</f>
        <v>8</v>
      </c>
      <c r="V65" s="222">
        <f>'HK3'!O57</f>
        <v>6</v>
      </c>
      <c r="W65" s="222">
        <f>'HK3'!R57</f>
        <v>6</v>
      </c>
      <c r="X65" s="222">
        <f>'HK3'!U57</f>
        <v>7</v>
      </c>
      <c r="Y65" s="222">
        <f>'HK3'!X57</f>
        <v>8</v>
      </c>
      <c r="Z65" s="222">
        <f>'HK3'!AA57</f>
        <v>6</v>
      </c>
      <c r="AA65" s="222">
        <f>'HK3'!AD57</f>
        <v>8</v>
      </c>
      <c r="AB65" s="222">
        <f>'HK4'!I57</f>
        <v>7</v>
      </c>
      <c r="AC65" s="222">
        <f>'HK4'!L57</f>
        <v>7</v>
      </c>
      <c r="AD65" s="222">
        <f>'HK4'!O57</f>
        <v>9</v>
      </c>
      <c r="AE65" s="222">
        <f>'HK4'!R57</f>
        <v>7</v>
      </c>
      <c r="AF65" s="222">
        <f>'HK4'!U57</f>
        <v>8</v>
      </c>
      <c r="AG65" s="222">
        <f>'HK4'!X57</f>
        <v>8</v>
      </c>
      <c r="AH65" s="222">
        <f>'HK4'!AA57</f>
        <v>0</v>
      </c>
      <c r="AI65" s="222">
        <f>'HK4'!AD57</f>
        <v>6</v>
      </c>
      <c r="AJ65" s="252">
        <f t="shared" si="1"/>
        <v>7.06</v>
      </c>
      <c r="AK65" s="150" t="str">
        <f t="shared" si="2"/>
        <v>Khá</v>
      </c>
      <c r="AL65" s="151">
        <f t="shared" si="3"/>
        <v>1</v>
      </c>
      <c r="AM65" s="151">
        <f t="shared" si="4"/>
        <v>1</v>
      </c>
      <c r="AN65" s="241" t="str">
        <f t="shared" si="5"/>
        <v>Học tiếp</v>
      </c>
      <c r="AO65" s="221">
        <f t="shared" si="6"/>
        <v>7.22</v>
      </c>
    </row>
    <row r="66" spans="1:41" ht="25.5" customHeight="1">
      <c r="A66" s="150">
        <v>56</v>
      </c>
      <c r="B66" s="152" t="s">
        <v>82</v>
      </c>
      <c r="C66" s="234" t="s">
        <v>184</v>
      </c>
      <c r="D66" s="150" t="s">
        <v>291</v>
      </c>
      <c r="E66" s="150" t="s">
        <v>185</v>
      </c>
      <c r="F66" s="154" t="s">
        <v>41</v>
      </c>
      <c r="G66" s="222">
        <f>'HK1'!I58</f>
        <v>6</v>
      </c>
      <c r="H66" s="222">
        <f>'HK1'!L58</f>
        <v>6</v>
      </c>
      <c r="I66" s="222">
        <f>'HK1'!O58</f>
        <v>6</v>
      </c>
      <c r="J66" s="222">
        <f>'HK1'!R58</f>
        <v>7</v>
      </c>
      <c r="K66" s="232">
        <f>'HK1'!U58</f>
        <v>8</v>
      </c>
      <c r="L66" s="232">
        <f>'HK1'!X58</f>
        <v>5</v>
      </c>
      <c r="M66" s="222">
        <f>'HK1'!AA58</f>
        <v>5</v>
      </c>
      <c r="N66" s="222">
        <f>'HK2'!L58</f>
        <v>5</v>
      </c>
      <c r="O66" s="222">
        <f>'HK2'!I58</f>
        <v>6</v>
      </c>
      <c r="P66" s="222">
        <f>'HK2'!O58</f>
        <v>8</v>
      </c>
      <c r="Q66" s="222">
        <f>'HK2'!R58</f>
        <v>6</v>
      </c>
      <c r="R66" s="222">
        <f>'HK2'!U58</f>
        <v>7</v>
      </c>
      <c r="S66" s="222">
        <f>'HK2'!X58</f>
        <v>8</v>
      </c>
      <c r="T66" s="222">
        <f>'HK3'!I58</f>
        <v>7</v>
      </c>
      <c r="U66" s="222">
        <f>'HK3'!L58</f>
        <v>7</v>
      </c>
      <c r="V66" s="222">
        <f>'HK3'!O58</f>
        <v>6</v>
      </c>
      <c r="W66" s="222">
        <f>'HK3'!R58</f>
        <v>7</v>
      </c>
      <c r="X66" s="222">
        <f>'HK3'!U58</f>
        <v>5</v>
      </c>
      <c r="Y66" s="222">
        <f>'HK3'!X58</f>
        <v>8</v>
      </c>
      <c r="Z66" s="222">
        <f>'HK3'!AA58</f>
        <v>6</v>
      </c>
      <c r="AA66" s="222">
        <f>'HK3'!AD58</f>
        <v>8</v>
      </c>
      <c r="AB66" s="222">
        <f>'HK4'!I58</f>
        <v>7</v>
      </c>
      <c r="AC66" s="222">
        <f>'HK4'!L58</f>
        <v>7</v>
      </c>
      <c r="AD66" s="222">
        <f>'HK4'!O58</f>
        <v>7</v>
      </c>
      <c r="AE66" s="222">
        <f>'HK4'!R58</f>
        <v>8</v>
      </c>
      <c r="AF66" s="222">
        <f>'HK4'!U58</f>
        <v>8</v>
      </c>
      <c r="AG66" s="222">
        <f>'HK4'!X58</f>
        <v>9</v>
      </c>
      <c r="AH66" s="222">
        <f>'HK4'!AA58</f>
        <v>0</v>
      </c>
      <c r="AI66" s="222">
        <f>'HK4'!AD58</f>
        <v>8</v>
      </c>
      <c r="AJ66" s="252">
        <f t="shared" si="1"/>
        <v>6.92</v>
      </c>
      <c r="AK66" s="150" t="str">
        <f t="shared" si="2"/>
        <v>TB.Khá</v>
      </c>
      <c r="AL66" s="151">
        <f t="shared" si="3"/>
        <v>1</v>
      </c>
      <c r="AM66" s="151">
        <f t="shared" si="4"/>
        <v>1</v>
      </c>
      <c r="AN66" s="241" t="str">
        <f t="shared" si="5"/>
        <v>Học tiếp</v>
      </c>
      <c r="AO66" s="221">
        <f t="shared" si="6"/>
        <v>6.66</v>
      </c>
    </row>
    <row r="67" spans="1:41" ht="25.5" customHeight="1">
      <c r="A67" s="150">
        <v>57</v>
      </c>
      <c r="B67" s="152" t="s">
        <v>189</v>
      </c>
      <c r="C67" s="234" t="s">
        <v>190</v>
      </c>
      <c r="D67" s="150" t="s">
        <v>293</v>
      </c>
      <c r="E67" s="150" t="s">
        <v>27</v>
      </c>
      <c r="F67" s="154" t="s">
        <v>6</v>
      </c>
      <c r="G67" s="222">
        <f>'HK1'!I59</f>
        <v>5</v>
      </c>
      <c r="H67" s="222">
        <f>'HK1'!L59</f>
        <v>5</v>
      </c>
      <c r="I67" s="222">
        <f>'HK1'!O59</f>
        <v>9</v>
      </c>
      <c r="J67" s="222">
        <f>'HK1'!R59</f>
        <v>7</v>
      </c>
      <c r="K67" s="232">
        <f>'HK1'!U59</f>
        <v>8</v>
      </c>
      <c r="L67" s="232">
        <f>'HK1'!X59</f>
        <v>7</v>
      </c>
      <c r="M67" s="222">
        <f>'HK1'!AA59</f>
        <v>7</v>
      </c>
      <c r="N67" s="222">
        <f>'HK2'!L59</f>
        <v>5</v>
      </c>
      <c r="O67" s="222">
        <f>'HK2'!I59</f>
        <v>6</v>
      </c>
      <c r="P67" s="222">
        <f>'HK2'!O59</f>
        <v>6</v>
      </c>
      <c r="Q67" s="222">
        <f>'HK2'!R59</f>
        <v>6</v>
      </c>
      <c r="R67" s="222">
        <f>'HK2'!U59</f>
        <v>9</v>
      </c>
      <c r="S67" s="222">
        <f>'HK2'!X59</f>
        <v>5</v>
      </c>
      <c r="T67" s="222">
        <f>'HK3'!I59</f>
        <v>8</v>
      </c>
      <c r="U67" s="222">
        <f>'HK3'!L59</f>
        <v>7</v>
      </c>
      <c r="V67" s="222">
        <f>'HK3'!O59</f>
        <v>5</v>
      </c>
      <c r="W67" s="222">
        <f>'HK3'!R59</f>
        <v>9</v>
      </c>
      <c r="X67" s="222">
        <f>'HK3'!U59</f>
        <v>6</v>
      </c>
      <c r="Y67" s="222">
        <f>'HK3'!X59</f>
        <v>9</v>
      </c>
      <c r="Z67" s="222">
        <f>'HK3'!AA59</f>
        <v>9</v>
      </c>
      <c r="AA67" s="222">
        <f>'HK3'!AD59</f>
        <v>5</v>
      </c>
      <c r="AB67" s="222">
        <f>'HK4'!I59</f>
        <v>6</v>
      </c>
      <c r="AC67" s="222">
        <f>'HK4'!L59</f>
        <v>6</v>
      </c>
      <c r="AD67" s="222">
        <f>'HK4'!O59</f>
        <v>7</v>
      </c>
      <c r="AE67" s="222">
        <f>'HK4'!R59</f>
        <v>8</v>
      </c>
      <c r="AF67" s="222">
        <f>'HK4'!U59</f>
        <v>7</v>
      </c>
      <c r="AG67" s="222">
        <f>'HK4'!X59</f>
        <v>8</v>
      </c>
      <c r="AH67" s="222">
        <f>'HK4'!AA59</f>
        <v>0</v>
      </c>
      <c r="AI67" s="222">
        <f>'HK4'!AD59</f>
        <v>9</v>
      </c>
      <c r="AJ67" s="252">
        <f t="shared" si="1"/>
        <v>7.16</v>
      </c>
      <c r="AK67" s="150" t="str">
        <f t="shared" si="2"/>
        <v>Khá</v>
      </c>
      <c r="AL67" s="151">
        <f t="shared" si="3"/>
        <v>1</v>
      </c>
      <c r="AM67" s="151">
        <f t="shared" si="4"/>
        <v>1</v>
      </c>
      <c r="AN67" s="241" t="str">
        <f t="shared" si="5"/>
        <v>Học tiếp</v>
      </c>
      <c r="AO67" s="221">
        <f t="shared" si="6"/>
        <v>6.87</v>
      </c>
    </row>
    <row r="68" spans="1:41" ht="25.5" customHeight="1">
      <c r="A68" s="144">
        <v>58</v>
      </c>
      <c r="B68" s="152" t="s">
        <v>191</v>
      </c>
      <c r="C68" s="234" t="s">
        <v>192</v>
      </c>
      <c r="D68" s="150" t="s">
        <v>294</v>
      </c>
      <c r="E68" s="150" t="s">
        <v>106</v>
      </c>
      <c r="F68" s="154" t="s">
        <v>1</v>
      </c>
      <c r="G68" s="222">
        <f>'HK1'!I60</f>
        <v>6</v>
      </c>
      <c r="H68" s="222">
        <f>'HK1'!L60</f>
        <v>5</v>
      </c>
      <c r="I68" s="222">
        <f>'HK1'!O60</f>
        <v>9</v>
      </c>
      <c r="J68" s="222">
        <f>'HK1'!R60</f>
        <v>5</v>
      </c>
      <c r="K68" s="232">
        <f>'HK1'!U60</f>
        <v>8</v>
      </c>
      <c r="L68" s="232">
        <f>'HK1'!X60</f>
        <v>5</v>
      </c>
      <c r="M68" s="222">
        <f>'HK1'!AA60</f>
        <v>5</v>
      </c>
      <c r="N68" s="222">
        <f>'HK2'!L60</f>
        <v>6</v>
      </c>
      <c r="O68" s="222">
        <f>'HK2'!I60</f>
        <v>7</v>
      </c>
      <c r="P68" s="222">
        <f>'HK2'!O60</f>
        <v>7</v>
      </c>
      <c r="Q68" s="222">
        <f>'HK2'!R60</f>
        <v>6</v>
      </c>
      <c r="R68" s="222">
        <f>'HK2'!U60</f>
        <v>6</v>
      </c>
      <c r="S68" s="222">
        <f>'HK2'!X60</f>
        <v>7</v>
      </c>
      <c r="T68" s="222">
        <f>'HK3'!I60</f>
        <v>8</v>
      </c>
      <c r="U68" s="222">
        <f>'HK3'!L60</f>
        <v>7</v>
      </c>
      <c r="V68" s="222">
        <f>'HK3'!O60</f>
        <v>5</v>
      </c>
      <c r="W68" s="222">
        <f>'HK3'!R60</f>
        <v>8</v>
      </c>
      <c r="X68" s="222">
        <f>'HK3'!U60</f>
        <v>6</v>
      </c>
      <c r="Y68" s="222">
        <f>'HK3'!X60</f>
        <v>9</v>
      </c>
      <c r="Z68" s="222">
        <f>'HK3'!AA60</f>
        <v>8</v>
      </c>
      <c r="AA68" s="222">
        <f>'HK3'!AD60</f>
        <v>9</v>
      </c>
      <c r="AB68" s="222">
        <f>'HK4'!I60</f>
        <v>6</v>
      </c>
      <c r="AC68" s="222">
        <f>'HK4'!L60</f>
        <v>8</v>
      </c>
      <c r="AD68" s="222">
        <f>'HK4'!O60</f>
        <v>8</v>
      </c>
      <c r="AE68" s="222">
        <f>'HK4'!R60</f>
        <v>7</v>
      </c>
      <c r="AF68" s="222">
        <f>'HK4'!U60</f>
        <v>6</v>
      </c>
      <c r="AG68" s="222">
        <f>'HK4'!X60</f>
        <v>9</v>
      </c>
      <c r="AH68" s="222">
        <f>'HK4'!AA60</f>
        <v>0</v>
      </c>
      <c r="AI68" s="222">
        <f>'HK4'!AD60</f>
        <v>6</v>
      </c>
      <c r="AJ68" s="252">
        <f t="shared" si="1"/>
        <v>7.12</v>
      </c>
      <c r="AK68" s="150" t="str">
        <f t="shared" si="2"/>
        <v>Khá</v>
      </c>
      <c r="AL68" s="151">
        <f t="shared" si="3"/>
        <v>1</v>
      </c>
      <c r="AM68" s="151">
        <f t="shared" si="4"/>
        <v>1</v>
      </c>
      <c r="AN68" s="241" t="str">
        <f t="shared" si="5"/>
        <v>Học tiếp</v>
      </c>
      <c r="AO68" s="221">
        <f t="shared" si="6"/>
        <v>6.77</v>
      </c>
    </row>
    <row r="69" spans="1:41" ht="25.5" customHeight="1">
      <c r="A69" s="150">
        <v>59</v>
      </c>
      <c r="B69" s="152" t="s">
        <v>63</v>
      </c>
      <c r="C69" s="234" t="s">
        <v>193</v>
      </c>
      <c r="D69" s="150" t="s">
        <v>295</v>
      </c>
      <c r="E69" s="150" t="s">
        <v>194</v>
      </c>
      <c r="F69" s="154" t="s">
        <v>109</v>
      </c>
      <c r="G69" s="222">
        <f>'HK1'!I61</f>
        <v>7</v>
      </c>
      <c r="H69" s="222">
        <f>'HK1'!L61</f>
        <v>6</v>
      </c>
      <c r="I69" s="222">
        <f>'HK1'!O61</f>
        <v>5</v>
      </c>
      <c r="J69" s="222">
        <f>'HK1'!R61</f>
        <v>6</v>
      </c>
      <c r="K69" s="232">
        <f>'HK1'!U61</f>
        <v>8</v>
      </c>
      <c r="L69" s="232">
        <f>'HK1'!X61</f>
        <v>5</v>
      </c>
      <c r="M69" s="222">
        <f>'HK1'!AA61</f>
        <v>4</v>
      </c>
      <c r="N69" s="222">
        <f>'HK2'!L61</f>
        <v>8</v>
      </c>
      <c r="O69" s="222">
        <f>'HK2'!I61</f>
        <v>7</v>
      </c>
      <c r="P69" s="222">
        <f>'HK2'!O61</f>
        <v>8</v>
      </c>
      <c r="Q69" s="222">
        <f>'HK2'!R61</f>
        <v>7</v>
      </c>
      <c r="R69" s="222">
        <f>'HK2'!U61</f>
        <v>7</v>
      </c>
      <c r="S69" s="222">
        <f>'HK2'!X61</f>
        <v>8</v>
      </c>
      <c r="T69" s="222">
        <f>'HK3'!I61</f>
        <v>6</v>
      </c>
      <c r="U69" s="222">
        <f>'HK3'!L61</f>
        <v>7</v>
      </c>
      <c r="V69" s="222">
        <f>'HK3'!O61</f>
        <v>5</v>
      </c>
      <c r="W69" s="222">
        <f>'HK3'!R61</f>
        <v>9</v>
      </c>
      <c r="X69" s="222">
        <f>'HK3'!U61</f>
        <v>7</v>
      </c>
      <c r="Y69" s="222">
        <f>'HK3'!X61</f>
        <v>9</v>
      </c>
      <c r="Z69" s="222">
        <f>'HK3'!AA61</f>
        <v>6</v>
      </c>
      <c r="AA69" s="222">
        <f>'HK3'!AD61</f>
        <v>7</v>
      </c>
      <c r="AB69" s="222">
        <f>'HK4'!I61</f>
        <v>6</v>
      </c>
      <c r="AC69" s="222">
        <f>'HK4'!L61</f>
        <v>7</v>
      </c>
      <c r="AD69" s="222">
        <f>'HK4'!O61</f>
        <v>8</v>
      </c>
      <c r="AE69" s="222">
        <f>'HK4'!R61</f>
        <v>6</v>
      </c>
      <c r="AF69" s="222">
        <f>'HK4'!U61</f>
        <v>8</v>
      </c>
      <c r="AG69" s="222">
        <f>'HK4'!X61</f>
        <v>8</v>
      </c>
      <c r="AH69" s="222">
        <f>'HK4'!AA61</f>
        <v>9</v>
      </c>
      <c r="AI69" s="222">
        <f>'HK4'!AD61</f>
        <v>6</v>
      </c>
      <c r="AJ69" s="252">
        <f t="shared" si="1"/>
        <v>7.08</v>
      </c>
      <c r="AK69" s="150" t="str">
        <f t="shared" si="2"/>
        <v>Khá</v>
      </c>
      <c r="AL69" s="151">
        <f t="shared" si="3"/>
        <v>1</v>
      </c>
      <c r="AM69" s="151">
        <f t="shared" si="4"/>
        <v>0</v>
      </c>
      <c r="AN69" s="241" t="str">
        <f t="shared" si="5"/>
        <v>Học tiếp</v>
      </c>
      <c r="AO69" s="221">
        <f t="shared" si="6"/>
        <v>6.99</v>
      </c>
    </row>
    <row r="70" spans="1:41" ht="25.5" customHeight="1">
      <c r="A70" s="150">
        <v>60</v>
      </c>
      <c r="B70" s="152" t="s">
        <v>35</v>
      </c>
      <c r="C70" s="234" t="s">
        <v>193</v>
      </c>
      <c r="D70" s="150" t="s">
        <v>296</v>
      </c>
      <c r="E70" s="150" t="s">
        <v>195</v>
      </c>
      <c r="F70" s="154" t="s">
        <v>109</v>
      </c>
      <c r="G70" s="222">
        <f>'HK1'!I62</f>
        <v>9</v>
      </c>
      <c r="H70" s="222">
        <f>'HK1'!L62</f>
        <v>5</v>
      </c>
      <c r="I70" s="222">
        <f>'HK1'!O62</f>
        <v>7</v>
      </c>
      <c r="J70" s="222">
        <f>'HK1'!R62</f>
        <v>7</v>
      </c>
      <c r="K70" s="232">
        <f>'HK1'!U62</f>
        <v>7</v>
      </c>
      <c r="L70" s="232">
        <f>'HK1'!X62</f>
        <v>7</v>
      </c>
      <c r="M70" s="222">
        <f>'HK1'!AA62</f>
        <v>4</v>
      </c>
      <c r="N70" s="222">
        <f>'HK2'!L62</f>
        <v>9</v>
      </c>
      <c r="O70" s="222">
        <f>'HK2'!I62</f>
        <v>6</v>
      </c>
      <c r="P70" s="222">
        <f>'HK2'!O62</f>
        <v>9</v>
      </c>
      <c r="Q70" s="222">
        <f>'HK2'!R62</f>
        <v>7</v>
      </c>
      <c r="R70" s="222">
        <f>'HK2'!U62</f>
        <v>8</v>
      </c>
      <c r="S70" s="222">
        <f>'HK2'!X62</f>
        <v>8</v>
      </c>
      <c r="T70" s="222">
        <f>'HK3'!I62</f>
        <v>8</v>
      </c>
      <c r="U70" s="222">
        <f>'HK3'!L62</f>
        <v>7</v>
      </c>
      <c r="V70" s="222">
        <f>'HK3'!O62</f>
        <v>6</v>
      </c>
      <c r="W70" s="222">
        <f>'HK3'!R62</f>
        <v>7</v>
      </c>
      <c r="X70" s="222">
        <f>'HK3'!U62</f>
        <v>6</v>
      </c>
      <c r="Y70" s="222">
        <f>'HK3'!X62</f>
        <v>7</v>
      </c>
      <c r="Z70" s="222">
        <f>'HK3'!AA62</f>
        <v>7</v>
      </c>
      <c r="AA70" s="222">
        <f>'HK3'!AD62</f>
        <v>6</v>
      </c>
      <c r="AB70" s="222">
        <f>'HK4'!I62</f>
        <v>7</v>
      </c>
      <c r="AC70" s="222">
        <f>'HK4'!L62</f>
        <v>6</v>
      </c>
      <c r="AD70" s="222">
        <f>'HK4'!O62</f>
        <v>7</v>
      </c>
      <c r="AE70" s="222">
        <f>'HK4'!R62</f>
        <v>5</v>
      </c>
      <c r="AF70" s="222">
        <f>'HK4'!U62</f>
        <v>8</v>
      </c>
      <c r="AG70" s="222">
        <f>'HK4'!X62</f>
        <v>7</v>
      </c>
      <c r="AH70" s="222">
        <f>'HK4'!AA62</f>
        <v>10</v>
      </c>
      <c r="AI70" s="222">
        <f>'HK4'!AD62</f>
        <v>5</v>
      </c>
      <c r="AJ70" s="252">
        <f t="shared" si="1"/>
        <v>6.84</v>
      </c>
      <c r="AK70" s="150" t="str">
        <f t="shared" si="2"/>
        <v>TB.Khá</v>
      </c>
      <c r="AL70" s="151">
        <f t="shared" si="3"/>
        <v>1</v>
      </c>
      <c r="AM70" s="151">
        <f t="shared" si="4"/>
        <v>0</v>
      </c>
      <c r="AN70" s="241" t="str">
        <f t="shared" si="5"/>
        <v>Học tiếp</v>
      </c>
      <c r="AO70" s="221">
        <f t="shared" si="6"/>
        <v>7.16</v>
      </c>
    </row>
    <row r="71" spans="1:41" ht="25.5" customHeight="1">
      <c r="A71" s="144">
        <v>61</v>
      </c>
      <c r="B71" s="152" t="s">
        <v>200</v>
      </c>
      <c r="C71" s="234" t="s">
        <v>197</v>
      </c>
      <c r="D71" s="150" t="s">
        <v>298</v>
      </c>
      <c r="E71" s="150" t="s">
        <v>201</v>
      </c>
      <c r="F71" s="154" t="s">
        <v>8</v>
      </c>
      <c r="G71" s="222">
        <f>'HK1'!I63</f>
        <v>6</v>
      </c>
      <c r="H71" s="222">
        <f>'HK1'!L63</f>
        <v>6</v>
      </c>
      <c r="I71" s="222">
        <f>'HK1'!O63</f>
        <v>6</v>
      </c>
      <c r="J71" s="222">
        <f>'HK1'!R63</f>
        <v>6</v>
      </c>
      <c r="K71" s="232">
        <f>'HK1'!U63</f>
        <v>9</v>
      </c>
      <c r="L71" s="232">
        <f>'HK1'!X63</f>
        <v>5</v>
      </c>
      <c r="M71" s="222">
        <f>'HK1'!AA63</f>
        <v>5</v>
      </c>
      <c r="N71" s="222">
        <f>'HK2'!L63</f>
        <v>7</v>
      </c>
      <c r="O71" s="222">
        <f>'HK2'!I63</f>
        <v>5</v>
      </c>
      <c r="P71" s="222">
        <f>'HK2'!O63</f>
        <v>8</v>
      </c>
      <c r="Q71" s="222">
        <f>'HK2'!R63</f>
        <v>6</v>
      </c>
      <c r="R71" s="222">
        <f>'HK2'!U63</f>
        <v>6</v>
      </c>
      <c r="S71" s="222">
        <f>'HK2'!X63</f>
        <v>8</v>
      </c>
      <c r="T71" s="222">
        <f>'HK3'!I63</f>
        <v>6</v>
      </c>
      <c r="U71" s="222">
        <f>'HK3'!L63</f>
        <v>5</v>
      </c>
      <c r="V71" s="222">
        <f>'HK3'!O63</f>
        <v>5</v>
      </c>
      <c r="W71" s="222">
        <f>'HK3'!R63</f>
        <v>8</v>
      </c>
      <c r="X71" s="222">
        <f>'HK3'!U63</f>
        <v>7</v>
      </c>
      <c r="Y71" s="222">
        <f>'HK3'!X63</f>
        <v>7</v>
      </c>
      <c r="Z71" s="222">
        <f>'HK3'!AA63</f>
        <v>6</v>
      </c>
      <c r="AA71" s="222">
        <f>'HK3'!AD63</f>
        <v>7</v>
      </c>
      <c r="AB71" s="222">
        <f>'HK4'!I63</f>
        <v>6</v>
      </c>
      <c r="AC71" s="222">
        <f>'HK4'!L63</f>
        <v>7</v>
      </c>
      <c r="AD71" s="222">
        <f>'HK4'!O63</f>
        <v>7</v>
      </c>
      <c r="AE71" s="222">
        <f>'HK4'!R63</f>
        <v>9</v>
      </c>
      <c r="AF71" s="222">
        <f>'HK4'!U63</f>
        <v>7</v>
      </c>
      <c r="AG71" s="222">
        <f>'HK4'!X63</f>
        <v>7</v>
      </c>
      <c r="AH71" s="222">
        <f>'HK4'!AA63</f>
        <v>0</v>
      </c>
      <c r="AI71" s="222">
        <f>'HK4'!AD63</f>
        <v>6</v>
      </c>
      <c r="AJ71" s="252">
        <f t="shared" si="1"/>
        <v>6.58</v>
      </c>
      <c r="AK71" s="150" t="str">
        <f t="shared" si="2"/>
        <v>TB.Khá</v>
      </c>
      <c r="AL71" s="151">
        <f t="shared" si="3"/>
        <v>1</v>
      </c>
      <c r="AM71" s="151">
        <f t="shared" si="4"/>
        <v>1</v>
      </c>
      <c r="AN71" s="241" t="str">
        <f t="shared" si="5"/>
        <v>Học tiếp</v>
      </c>
      <c r="AO71" s="221">
        <f t="shared" si="6"/>
        <v>6.52</v>
      </c>
    </row>
    <row r="72" spans="1:41" ht="25.5" customHeight="1">
      <c r="A72" s="150">
        <v>62</v>
      </c>
      <c r="B72" s="152" t="s">
        <v>202</v>
      </c>
      <c r="C72" s="234" t="s">
        <v>197</v>
      </c>
      <c r="D72" s="150" t="s">
        <v>299</v>
      </c>
      <c r="E72" s="150" t="s">
        <v>203</v>
      </c>
      <c r="F72" s="154" t="s">
        <v>32</v>
      </c>
      <c r="G72" s="222">
        <f>'HK1'!I64</f>
        <v>5</v>
      </c>
      <c r="H72" s="222">
        <f>'HK1'!L64</f>
        <v>5</v>
      </c>
      <c r="I72" s="222">
        <f>'HK1'!O64</f>
        <v>7</v>
      </c>
      <c r="J72" s="222">
        <f>'HK1'!R64</f>
        <v>6</v>
      </c>
      <c r="K72" s="232">
        <f>'HK1'!U64</f>
        <v>8</v>
      </c>
      <c r="L72" s="232">
        <f>'HK1'!X64</f>
        <v>7</v>
      </c>
      <c r="M72" s="222">
        <f>'HK1'!AA64</f>
        <v>5</v>
      </c>
      <c r="N72" s="222">
        <f>'HK2'!L64</f>
        <v>6</v>
      </c>
      <c r="O72" s="222">
        <f>'HK2'!I64</f>
        <v>4</v>
      </c>
      <c r="P72" s="222">
        <f>'HK2'!O64</f>
        <v>5</v>
      </c>
      <c r="Q72" s="222">
        <f>'HK2'!R64</f>
        <v>6</v>
      </c>
      <c r="R72" s="222">
        <f>'HK2'!U64</f>
        <v>8</v>
      </c>
      <c r="S72" s="222">
        <f>'HK2'!X64</f>
        <v>8</v>
      </c>
      <c r="T72" s="222">
        <f>'HK3'!I64</f>
        <v>8</v>
      </c>
      <c r="U72" s="222">
        <f>'HK3'!L64</f>
        <v>7</v>
      </c>
      <c r="V72" s="222">
        <f>'HK3'!O64</f>
        <v>5</v>
      </c>
      <c r="W72" s="222">
        <f>'HK3'!R64</f>
        <v>7</v>
      </c>
      <c r="X72" s="222">
        <f>'HK3'!U64</f>
        <v>8</v>
      </c>
      <c r="Y72" s="222">
        <f>'HK3'!X64</f>
        <v>7</v>
      </c>
      <c r="Z72" s="222">
        <f>'HK3'!AA64</f>
        <v>6</v>
      </c>
      <c r="AA72" s="222">
        <f>'HK3'!AD64</f>
        <v>9</v>
      </c>
      <c r="AB72" s="222">
        <f>'HK4'!I64</f>
        <v>6</v>
      </c>
      <c r="AC72" s="222">
        <f>'HK4'!L64</f>
        <v>6</v>
      </c>
      <c r="AD72" s="222">
        <f>'HK4'!O64</f>
        <v>5</v>
      </c>
      <c r="AE72" s="222">
        <f>'HK4'!R64</f>
        <v>5</v>
      </c>
      <c r="AF72" s="222">
        <f>'HK4'!U64</f>
        <v>7</v>
      </c>
      <c r="AG72" s="222">
        <f>'HK4'!X64</f>
        <v>9</v>
      </c>
      <c r="AH72" s="222">
        <f>'HK4'!AA64</f>
        <v>0</v>
      </c>
      <c r="AI72" s="222">
        <f>'HK4'!AD64</f>
        <v>6</v>
      </c>
      <c r="AJ72" s="252">
        <f t="shared" si="1"/>
        <v>6.48</v>
      </c>
      <c r="AK72" s="150" t="str">
        <f t="shared" si="2"/>
        <v>TB.Khá</v>
      </c>
      <c r="AL72" s="151">
        <f t="shared" si="3"/>
        <v>2</v>
      </c>
      <c r="AM72" s="151">
        <f t="shared" si="4"/>
        <v>4</v>
      </c>
      <c r="AN72" s="241" t="str">
        <f t="shared" si="5"/>
        <v>Học tiếp</v>
      </c>
      <c r="AO72" s="221">
        <f t="shared" si="6"/>
        <v>6.3</v>
      </c>
    </row>
    <row r="73" spans="1:41" ht="25.5" customHeight="1">
      <c r="A73" s="150">
        <v>63</v>
      </c>
      <c r="B73" s="152" t="s">
        <v>204</v>
      </c>
      <c r="C73" s="234" t="s">
        <v>205</v>
      </c>
      <c r="D73" s="150" t="s">
        <v>300</v>
      </c>
      <c r="E73" s="150" t="s">
        <v>206</v>
      </c>
      <c r="F73" s="154" t="s">
        <v>21</v>
      </c>
      <c r="G73" s="222">
        <f>'HK1'!I65</f>
        <v>5</v>
      </c>
      <c r="H73" s="222">
        <f>'HK1'!L65</f>
        <v>5</v>
      </c>
      <c r="I73" s="222">
        <f>'HK1'!O65</f>
        <v>6</v>
      </c>
      <c r="J73" s="222">
        <f>'HK1'!R65</f>
        <v>8</v>
      </c>
      <c r="K73" s="232">
        <f>'HK1'!U65</f>
        <v>6</v>
      </c>
      <c r="L73" s="232">
        <f>'HK1'!X65</f>
        <v>6</v>
      </c>
      <c r="M73" s="222">
        <f>'HK1'!AA65</f>
        <v>5</v>
      </c>
      <c r="N73" s="222">
        <f>'HK2'!L65</f>
        <v>6</v>
      </c>
      <c r="O73" s="222">
        <f>'HK2'!I65</f>
        <v>5</v>
      </c>
      <c r="P73" s="222">
        <f>'HK2'!O65</f>
        <v>7</v>
      </c>
      <c r="Q73" s="222">
        <f>'HK2'!R65</f>
        <v>6</v>
      </c>
      <c r="R73" s="222">
        <f>'HK2'!U65</f>
        <v>8</v>
      </c>
      <c r="S73" s="222">
        <f>'HK2'!X65</f>
        <v>7</v>
      </c>
      <c r="T73" s="222">
        <f>'HK3'!I65</f>
        <v>7</v>
      </c>
      <c r="U73" s="222">
        <f>'HK3'!L65</f>
        <v>7</v>
      </c>
      <c r="V73" s="222">
        <f>'HK3'!O65</f>
        <v>6</v>
      </c>
      <c r="W73" s="222">
        <f>'HK3'!R65</f>
        <v>6</v>
      </c>
      <c r="X73" s="222">
        <f>'HK3'!U65</f>
        <v>5</v>
      </c>
      <c r="Y73" s="222">
        <f>'HK3'!X65</f>
        <v>6</v>
      </c>
      <c r="Z73" s="222">
        <f>'HK3'!AA65</f>
        <v>6</v>
      </c>
      <c r="AA73" s="222">
        <f>'HK3'!AD65</f>
        <v>7</v>
      </c>
      <c r="AB73" s="222">
        <f>'HK4'!I65</f>
        <v>7</v>
      </c>
      <c r="AC73" s="222">
        <f>'HK4'!L65</f>
        <v>7</v>
      </c>
      <c r="AD73" s="222">
        <f>'HK4'!O65</f>
        <v>8</v>
      </c>
      <c r="AE73" s="222">
        <f>'HK4'!R65</f>
        <v>7</v>
      </c>
      <c r="AF73" s="222">
        <f>'HK4'!U65</f>
        <v>7</v>
      </c>
      <c r="AG73" s="222">
        <f>'HK4'!X65</f>
        <v>9</v>
      </c>
      <c r="AH73" s="222">
        <f>'HK4'!AA65</f>
        <v>0</v>
      </c>
      <c r="AI73" s="222">
        <f>'HK4'!AD65</f>
        <v>5</v>
      </c>
      <c r="AJ73" s="252">
        <f t="shared" si="1"/>
        <v>6.64</v>
      </c>
      <c r="AK73" s="150" t="str">
        <f t="shared" si="2"/>
        <v>TB.Khá</v>
      </c>
      <c r="AL73" s="151">
        <f t="shared" si="3"/>
        <v>1</v>
      </c>
      <c r="AM73" s="151">
        <f t="shared" si="4"/>
        <v>1</v>
      </c>
      <c r="AN73" s="241" t="str">
        <f t="shared" si="5"/>
        <v>Học tiếp</v>
      </c>
      <c r="AO73" s="221">
        <f t="shared" si="6"/>
        <v>6.42</v>
      </c>
    </row>
    <row r="74" spans="1:41" ht="25.5" customHeight="1">
      <c r="A74" s="144">
        <v>64</v>
      </c>
      <c r="B74" s="152" t="s">
        <v>82</v>
      </c>
      <c r="C74" s="234" t="s">
        <v>205</v>
      </c>
      <c r="D74" s="150" t="s">
        <v>301</v>
      </c>
      <c r="E74" s="150" t="s">
        <v>207</v>
      </c>
      <c r="F74" s="154" t="s">
        <v>208</v>
      </c>
      <c r="G74" s="222">
        <f>'HK1'!I66</f>
        <v>8</v>
      </c>
      <c r="H74" s="222">
        <f>'HK1'!L66</f>
        <v>7</v>
      </c>
      <c r="I74" s="222">
        <f>'HK1'!O66</f>
        <v>9</v>
      </c>
      <c r="J74" s="222">
        <f>'HK1'!R66</f>
        <v>7</v>
      </c>
      <c r="K74" s="232">
        <f>'HK1'!U66</f>
        <v>9</v>
      </c>
      <c r="L74" s="232">
        <f>'HK1'!X66</f>
        <v>6</v>
      </c>
      <c r="M74" s="222">
        <f>'HK1'!AA66</f>
        <v>5</v>
      </c>
      <c r="N74" s="222">
        <f>'HK2'!L66</f>
        <v>9</v>
      </c>
      <c r="O74" s="222">
        <f>'HK2'!I66</f>
        <v>7</v>
      </c>
      <c r="P74" s="222">
        <f>'HK2'!O66</f>
        <v>9</v>
      </c>
      <c r="Q74" s="222">
        <f>'HK2'!R66</f>
        <v>7</v>
      </c>
      <c r="R74" s="222">
        <f>'HK2'!U66</f>
        <v>9</v>
      </c>
      <c r="S74" s="222">
        <f>'HK2'!X66</f>
        <v>9</v>
      </c>
      <c r="T74" s="222">
        <f>'HK3'!I66</f>
        <v>8</v>
      </c>
      <c r="U74" s="222">
        <f>'HK3'!L66</f>
        <v>7</v>
      </c>
      <c r="V74" s="222">
        <f>'HK3'!O66</f>
        <v>5</v>
      </c>
      <c r="W74" s="222">
        <f>'HK3'!R66</f>
        <v>7</v>
      </c>
      <c r="X74" s="222">
        <f>'HK3'!U66</f>
        <v>7</v>
      </c>
      <c r="Y74" s="222">
        <f>'HK3'!X66</f>
        <v>9</v>
      </c>
      <c r="Z74" s="222">
        <f>'HK3'!AA66</f>
        <v>5</v>
      </c>
      <c r="AA74" s="222">
        <f>'HK3'!AD66</f>
        <v>8</v>
      </c>
      <c r="AB74" s="222">
        <f>'HK4'!I66</f>
        <v>7</v>
      </c>
      <c r="AC74" s="222">
        <f>'HK4'!L66</f>
        <v>8</v>
      </c>
      <c r="AD74" s="222">
        <f>'HK4'!O66</f>
        <v>9</v>
      </c>
      <c r="AE74" s="222">
        <f>'HK4'!R66</f>
        <v>9</v>
      </c>
      <c r="AF74" s="222">
        <f>'HK4'!U66</f>
        <v>9</v>
      </c>
      <c r="AG74" s="222">
        <f>'HK4'!X66</f>
        <v>9</v>
      </c>
      <c r="AH74" s="222">
        <f>'HK4'!AA66</f>
        <v>0</v>
      </c>
      <c r="AI74" s="222">
        <f>'HK4'!AD66</f>
        <v>8</v>
      </c>
      <c r="AJ74" s="252">
        <f t="shared" si="1"/>
        <v>7.44</v>
      </c>
      <c r="AK74" s="150" t="str">
        <f t="shared" si="2"/>
        <v>Khá</v>
      </c>
      <c r="AL74" s="151">
        <f t="shared" si="3"/>
        <v>1</v>
      </c>
      <c r="AM74" s="151">
        <f t="shared" si="4"/>
        <v>1</v>
      </c>
      <c r="AN74" s="241" t="str">
        <f t="shared" si="5"/>
        <v>Học tiếp</v>
      </c>
      <c r="AO74" s="221">
        <f t="shared" si="6"/>
        <v>7.7</v>
      </c>
    </row>
    <row r="75" spans="1:41" ht="25.5" customHeight="1">
      <c r="A75" s="150">
        <v>65</v>
      </c>
      <c r="B75" s="152" t="s">
        <v>209</v>
      </c>
      <c r="C75" s="234" t="s">
        <v>205</v>
      </c>
      <c r="D75" s="150" t="s">
        <v>302</v>
      </c>
      <c r="E75" s="150" t="s">
        <v>210</v>
      </c>
      <c r="F75" s="154" t="s">
        <v>208</v>
      </c>
      <c r="G75" s="222">
        <f>'HK1'!I67</f>
        <v>7</v>
      </c>
      <c r="H75" s="222">
        <f>'HK1'!L67</f>
        <v>7</v>
      </c>
      <c r="I75" s="222">
        <f>'HK1'!O67</f>
        <v>7</v>
      </c>
      <c r="J75" s="222">
        <f>'HK1'!R67</f>
        <v>7</v>
      </c>
      <c r="K75" s="232">
        <f>'HK1'!U67</f>
        <v>7</v>
      </c>
      <c r="L75" s="232">
        <f>'HK1'!X67</f>
        <v>6</v>
      </c>
      <c r="M75" s="222">
        <f>'HK1'!AA67</f>
        <v>5</v>
      </c>
      <c r="N75" s="222">
        <f>'HK2'!L67</f>
        <v>7</v>
      </c>
      <c r="O75" s="222">
        <f>'HK2'!I67</f>
        <v>6</v>
      </c>
      <c r="P75" s="222">
        <f>'HK2'!O67</f>
        <v>8</v>
      </c>
      <c r="Q75" s="222">
        <f>'HK2'!R67</f>
        <v>6</v>
      </c>
      <c r="R75" s="222">
        <f>'HK2'!U67</f>
        <v>7</v>
      </c>
      <c r="S75" s="222">
        <f>'HK2'!X67</f>
        <v>8</v>
      </c>
      <c r="T75" s="222">
        <f>'HK3'!I67</f>
        <v>7</v>
      </c>
      <c r="U75" s="222">
        <f>'HK3'!L67</f>
        <v>8</v>
      </c>
      <c r="V75" s="222">
        <f>'HK3'!O67</f>
        <v>6</v>
      </c>
      <c r="W75" s="222">
        <f>'HK3'!R67</f>
        <v>8</v>
      </c>
      <c r="X75" s="222">
        <f>'HK3'!U67</f>
        <v>7</v>
      </c>
      <c r="Y75" s="222">
        <f>'HK3'!X67</f>
        <v>8</v>
      </c>
      <c r="Z75" s="222">
        <f>'HK3'!AA67</f>
        <v>7</v>
      </c>
      <c r="AA75" s="222">
        <f>'HK3'!AD67</f>
        <v>7</v>
      </c>
      <c r="AB75" s="222">
        <f>'HK4'!I67</f>
        <v>5</v>
      </c>
      <c r="AC75" s="222">
        <f>'HK4'!L67</f>
        <v>7</v>
      </c>
      <c r="AD75" s="222">
        <f>'HK4'!O67</f>
        <v>8</v>
      </c>
      <c r="AE75" s="222">
        <f>'HK4'!R67</f>
        <v>8</v>
      </c>
      <c r="AF75" s="222">
        <f>'HK4'!U67</f>
        <v>8</v>
      </c>
      <c r="AG75" s="222">
        <f>'HK4'!X67</f>
        <v>7</v>
      </c>
      <c r="AH75" s="222">
        <f>'HK4'!AA67</f>
        <v>0</v>
      </c>
      <c r="AI75" s="222">
        <f>'HK4'!AD67</f>
        <v>6</v>
      </c>
      <c r="AJ75" s="252">
        <f t="shared" si="1"/>
        <v>7.06</v>
      </c>
      <c r="AK75" s="150" t="str">
        <f t="shared" si="2"/>
        <v>Khá</v>
      </c>
      <c r="AL75" s="151">
        <f t="shared" si="3"/>
        <v>1</v>
      </c>
      <c r="AM75" s="151">
        <f t="shared" si="4"/>
        <v>1</v>
      </c>
      <c r="AN75" s="241" t="str">
        <f t="shared" si="5"/>
        <v>Học tiếp</v>
      </c>
      <c r="AO75" s="221">
        <f t="shared" si="6"/>
        <v>6.96</v>
      </c>
    </row>
    <row r="76" spans="1:41" ht="25.5" customHeight="1">
      <c r="A76" s="150">
        <v>66</v>
      </c>
      <c r="B76" s="152" t="s">
        <v>211</v>
      </c>
      <c r="C76" s="234" t="s">
        <v>46</v>
      </c>
      <c r="D76" s="150" t="s">
        <v>303</v>
      </c>
      <c r="E76" s="150" t="s">
        <v>212</v>
      </c>
      <c r="F76" s="154" t="s">
        <v>109</v>
      </c>
      <c r="G76" s="222">
        <f>'HK1'!I68</f>
        <v>7</v>
      </c>
      <c r="H76" s="222">
        <f>'HK1'!L68</f>
        <v>5</v>
      </c>
      <c r="I76" s="222">
        <f>'HK1'!O68</f>
        <v>6</v>
      </c>
      <c r="J76" s="222">
        <f>'HK1'!R68</f>
        <v>7</v>
      </c>
      <c r="K76" s="232">
        <f>'HK1'!U68</f>
        <v>9</v>
      </c>
      <c r="L76" s="232">
        <f>'HK1'!X68</f>
        <v>5</v>
      </c>
      <c r="M76" s="222">
        <f>'HK1'!AA68</f>
        <v>4</v>
      </c>
      <c r="N76" s="222">
        <f>'HK2'!L68</f>
        <v>8</v>
      </c>
      <c r="O76" s="222">
        <f>'HK2'!I68</f>
        <v>7</v>
      </c>
      <c r="P76" s="222">
        <f>'HK2'!O68</f>
        <v>9</v>
      </c>
      <c r="Q76" s="222">
        <f>'HK2'!R68</f>
        <v>6</v>
      </c>
      <c r="R76" s="222">
        <f>'HK2'!U68</f>
        <v>7</v>
      </c>
      <c r="S76" s="222">
        <f>'HK2'!X68</f>
        <v>7</v>
      </c>
      <c r="T76" s="222">
        <f>'HK3'!I68</f>
        <v>8</v>
      </c>
      <c r="U76" s="222">
        <f>'HK3'!L68</f>
        <v>7</v>
      </c>
      <c r="V76" s="222">
        <f>'HK3'!O68</f>
        <v>6</v>
      </c>
      <c r="W76" s="222">
        <f>'HK3'!R68</f>
        <v>8</v>
      </c>
      <c r="X76" s="222">
        <f>'HK3'!U68</f>
        <v>7</v>
      </c>
      <c r="Y76" s="222">
        <f>'HK3'!X68</f>
        <v>9</v>
      </c>
      <c r="Z76" s="222">
        <f>'HK3'!AA68</f>
        <v>6</v>
      </c>
      <c r="AA76" s="222">
        <f>'HK3'!AD68</f>
        <v>7</v>
      </c>
      <c r="AB76" s="222">
        <f>'HK4'!I68</f>
        <v>6</v>
      </c>
      <c r="AC76" s="222">
        <f>'HK4'!L68</f>
        <v>6</v>
      </c>
      <c r="AD76" s="222">
        <f>'HK4'!O68</f>
        <v>8</v>
      </c>
      <c r="AE76" s="222">
        <f>'HK4'!R68</f>
        <v>8</v>
      </c>
      <c r="AF76" s="222">
        <f>'HK4'!U68</f>
        <v>8</v>
      </c>
      <c r="AG76" s="222">
        <f>'HK4'!X68</f>
        <v>9</v>
      </c>
      <c r="AH76" s="222">
        <f>'HK4'!AA68</f>
        <v>10</v>
      </c>
      <c r="AI76" s="222">
        <f>'HK4'!AD68</f>
        <v>4</v>
      </c>
      <c r="AJ76" s="252">
        <f>ROUND(SUMPRODUCT(T76:AI76,$T$10:$AI$10)/SUMIF($T76:$AI76,"&lt;&gt;M",$T$10:$AI$10),2)</f>
        <v>7.44</v>
      </c>
      <c r="AK76" s="150" t="str">
        <f>IF(AJ76&gt;=9,"Xuất Sắc",IF(AJ76&gt;=8,"Giỏi",IF(AJ76&gt;=7,"Khá",IF(AJ76&gt;=6,"TB.Khá",IF(AJ76&gt;=5,"Trung Bình",IF(AJ76&gt;=4,"Yếu","Kém"))))))</f>
        <v>Khá</v>
      </c>
      <c r="AL76" s="151">
        <f>COUNTIF(G76:AI76,"&lt;5")</f>
        <v>2</v>
      </c>
      <c r="AM76" s="151">
        <f>SUMIF(G76:AI76,"&lt;5",$G$10:$AI$10)</f>
        <v>0</v>
      </c>
      <c r="AN76" s="241" t="str">
        <f>IF(AND(AJ76&gt;=5,AM76&lt;=25),"Học tiếp",IF(OR(AJ76&lt;3.5,AO76&lt;4),"Thôi học","Ngừng học"))</f>
        <v>Học tiếp</v>
      </c>
      <c r="AO76" s="221">
        <f t="shared" si="6"/>
        <v>7.25</v>
      </c>
    </row>
    <row r="77" spans="1:41" ht="25.5" customHeight="1">
      <c r="A77" s="144">
        <v>67</v>
      </c>
      <c r="B77" s="152" t="s">
        <v>213</v>
      </c>
      <c r="C77" s="234" t="s">
        <v>214</v>
      </c>
      <c r="D77" s="150" t="s">
        <v>304</v>
      </c>
      <c r="E77" s="150" t="s">
        <v>215</v>
      </c>
      <c r="F77" s="154" t="s">
        <v>3</v>
      </c>
      <c r="G77" s="222">
        <f>'HK1'!I69</f>
        <v>5</v>
      </c>
      <c r="H77" s="222">
        <f>'HK1'!L69</f>
        <v>5</v>
      </c>
      <c r="I77" s="222">
        <f>'HK1'!O69</f>
        <v>8</v>
      </c>
      <c r="J77" s="222">
        <f>'HK1'!R69</f>
        <v>6</v>
      </c>
      <c r="K77" s="232">
        <f>'HK1'!U69</f>
        <v>8</v>
      </c>
      <c r="L77" s="232">
        <f>'HK1'!X69</f>
        <v>6</v>
      </c>
      <c r="M77" s="222">
        <f>'HK1'!AA69</f>
        <v>5</v>
      </c>
      <c r="N77" s="222">
        <f>'HK2'!L69</f>
        <v>5</v>
      </c>
      <c r="O77" s="222">
        <f>'HK2'!I69</f>
        <v>7</v>
      </c>
      <c r="P77" s="222">
        <f>'HK2'!O69</f>
        <v>9</v>
      </c>
      <c r="Q77" s="222">
        <f>'HK2'!R69</f>
        <v>7</v>
      </c>
      <c r="R77" s="222">
        <f>'HK2'!U69</f>
        <v>7</v>
      </c>
      <c r="S77" s="222">
        <f>'HK2'!X69</f>
        <v>10</v>
      </c>
      <c r="T77" s="222">
        <f>'HK3'!I69</f>
        <v>8</v>
      </c>
      <c r="U77" s="222">
        <f>'HK3'!L69</f>
        <v>7</v>
      </c>
      <c r="V77" s="222">
        <f>'HK3'!O69</f>
        <v>5</v>
      </c>
      <c r="W77" s="222">
        <f>'HK3'!R69</f>
        <v>7</v>
      </c>
      <c r="X77" s="222">
        <f>'HK3'!U69</f>
        <v>6</v>
      </c>
      <c r="Y77" s="222">
        <f>'HK3'!X69</f>
        <v>7</v>
      </c>
      <c r="Z77" s="222">
        <f>'HK3'!AA69</f>
        <v>5</v>
      </c>
      <c r="AA77" s="222">
        <f>'HK3'!AD69</f>
        <v>6</v>
      </c>
      <c r="AB77" s="222">
        <f>'HK4'!I69</f>
        <v>7</v>
      </c>
      <c r="AC77" s="222">
        <f>'HK4'!L69</f>
        <v>7</v>
      </c>
      <c r="AD77" s="222">
        <f>'HK4'!O69</f>
        <v>7</v>
      </c>
      <c r="AE77" s="222">
        <f>'HK4'!R69</f>
        <v>8</v>
      </c>
      <c r="AF77" s="222">
        <f>'HK4'!U69</f>
        <v>8</v>
      </c>
      <c r="AG77" s="222">
        <f>'HK4'!X69</f>
        <v>9</v>
      </c>
      <c r="AH77" s="222">
        <f>'HK4'!AA69</f>
        <v>0</v>
      </c>
      <c r="AI77" s="222">
        <f>'HK4'!AD69</f>
        <v>8</v>
      </c>
      <c r="AJ77" s="252">
        <f>ROUND(SUMPRODUCT(T77:AI77,$T$10:$AI$10)/SUMIF($T77:$AI77,"&lt;&gt;M",$T$10:$AI$10),2)</f>
        <v>6.86</v>
      </c>
      <c r="AK77" s="150" t="str">
        <f>IF(AJ77&gt;=9,"Xuất Sắc",IF(AJ77&gt;=8,"Giỏi",IF(AJ77&gt;=7,"Khá",IF(AJ77&gt;=6,"TB.Khá",IF(AJ77&gt;=5,"Trung Bình",IF(AJ77&gt;=4,"Yếu","Kém"))))))</f>
        <v>TB.Khá</v>
      </c>
      <c r="AL77" s="151">
        <f>COUNTIF(G77:AI77,"&lt;5")</f>
        <v>1</v>
      </c>
      <c r="AM77" s="151">
        <f>SUMIF(G77:AI77,"&lt;5",$G$10:$AI$10)</f>
        <v>1</v>
      </c>
      <c r="AN77" s="241" t="str">
        <f>IF(AND(AJ77&gt;=5,AM77&lt;=25),"Học tiếp",IF(OR(AJ77&lt;3.5,AO77&lt;4),"Thôi học","Ngừng học"))</f>
        <v>Học tiếp</v>
      </c>
      <c r="AO77" s="221">
        <f t="shared" si="6"/>
        <v>6.74</v>
      </c>
    </row>
    <row r="78" spans="1:41" ht="27.75" customHeight="1">
      <c r="A78" s="150">
        <v>68</v>
      </c>
      <c r="B78" s="152" t="s">
        <v>216</v>
      </c>
      <c r="C78" s="234" t="s">
        <v>217</v>
      </c>
      <c r="D78" s="150" t="s">
        <v>305</v>
      </c>
      <c r="E78" s="150" t="s">
        <v>218</v>
      </c>
      <c r="F78" s="154" t="s">
        <v>23</v>
      </c>
      <c r="G78" s="222">
        <f>'HK1'!I70</f>
        <v>5</v>
      </c>
      <c r="H78" s="222">
        <f>'HK1'!L70</f>
        <v>5</v>
      </c>
      <c r="I78" s="222">
        <f>'HK1'!O70</f>
        <v>5</v>
      </c>
      <c r="J78" s="222">
        <f>'HK1'!R70</f>
        <v>6</v>
      </c>
      <c r="K78" s="232">
        <f>'HK1'!U70</f>
        <v>7</v>
      </c>
      <c r="L78" s="232">
        <f>'HK1'!X70</f>
        <v>6</v>
      </c>
      <c r="M78" s="222">
        <f>'HK1'!AA70</f>
        <v>5</v>
      </c>
      <c r="N78" s="222">
        <f>'HK2'!L70</f>
        <v>5</v>
      </c>
      <c r="O78" s="222">
        <f>'HK2'!I70</f>
        <v>6</v>
      </c>
      <c r="P78" s="222">
        <f>'HK2'!O70</f>
        <v>8</v>
      </c>
      <c r="Q78" s="222">
        <f>'HK2'!R70</f>
        <v>7</v>
      </c>
      <c r="R78" s="222">
        <f>'HK2'!U70</f>
        <v>7</v>
      </c>
      <c r="S78" s="222">
        <f>'HK2'!X70</f>
        <v>8</v>
      </c>
      <c r="T78" s="222">
        <f>'HK3'!I70</f>
        <v>8</v>
      </c>
      <c r="U78" s="222">
        <f>'HK3'!L70</f>
        <v>8</v>
      </c>
      <c r="V78" s="222">
        <f>'HK3'!O70</f>
        <v>6</v>
      </c>
      <c r="W78" s="222">
        <f>'HK3'!R70</f>
        <v>6</v>
      </c>
      <c r="X78" s="222">
        <f>'HK3'!U70</f>
        <v>5</v>
      </c>
      <c r="Y78" s="222">
        <f>'HK3'!X70</f>
        <v>6</v>
      </c>
      <c r="Z78" s="222">
        <f>'HK3'!AA70</f>
        <v>5</v>
      </c>
      <c r="AA78" s="222">
        <f>'HK3'!AD70</f>
        <v>6</v>
      </c>
      <c r="AB78" s="222">
        <f>'HK4'!I70</f>
        <v>7</v>
      </c>
      <c r="AC78" s="222">
        <f>'HK4'!L70</f>
        <v>6</v>
      </c>
      <c r="AD78" s="222">
        <f>'HK4'!O70</f>
        <v>7</v>
      </c>
      <c r="AE78" s="222">
        <f>'HK4'!R70</f>
        <v>7</v>
      </c>
      <c r="AF78" s="222">
        <f>'HK4'!U70</f>
        <v>8</v>
      </c>
      <c r="AG78" s="222">
        <f>'HK4'!X70</f>
        <v>9</v>
      </c>
      <c r="AH78" s="222">
        <f>'HK4'!AA70</f>
        <v>0</v>
      </c>
      <c r="AI78" s="222">
        <f>'HK4'!AD70</f>
        <v>8</v>
      </c>
      <c r="AJ78" s="252">
        <f>ROUND(SUMPRODUCT(T78:AI78,$T$10:$AI$10)/SUMIF($T78:$AI78,"&lt;&gt;M",$T$10:$AI$10),2)</f>
        <v>6.64</v>
      </c>
      <c r="AK78" s="150" t="str">
        <f>IF(AJ78&gt;=9,"Xuất Sắc",IF(AJ78&gt;=8,"Giỏi",IF(AJ78&gt;=7,"Khá",IF(AJ78&gt;=6,"TB.Khá",IF(AJ78&gt;=5,"Trung Bình",IF(AJ78&gt;=4,"Yếu","Kém"))))))</f>
        <v>TB.Khá</v>
      </c>
      <c r="AL78" s="151">
        <f>COUNTIF(G78:AI78,"&lt;5")</f>
        <v>1</v>
      </c>
      <c r="AM78" s="151">
        <f>SUMIF(G78:AI78,"&lt;5",$G$10:$AI$10)</f>
        <v>1</v>
      </c>
      <c r="AN78" s="241" t="str">
        <f>IF(AND(AJ78&gt;=5,AM78&lt;=25),"Học tiếp",IF(OR(AJ78&lt;3.5,AO78&lt;4),"Thôi học","Ngừng học"))</f>
        <v>Học tiếp</v>
      </c>
      <c r="AO78" s="221">
        <f t="shared" si="6"/>
        <v>6.4</v>
      </c>
    </row>
    <row r="79" spans="1:41" ht="27.75" customHeight="1">
      <c r="A79" s="150">
        <v>69</v>
      </c>
      <c r="B79" s="152" t="s">
        <v>219</v>
      </c>
      <c r="C79" s="234" t="s">
        <v>217</v>
      </c>
      <c r="D79" s="150" t="s">
        <v>306</v>
      </c>
      <c r="E79" s="150" t="s">
        <v>220</v>
      </c>
      <c r="F79" s="154" t="s">
        <v>7</v>
      </c>
      <c r="G79" s="222">
        <f>'HK1'!I71</f>
        <v>7</v>
      </c>
      <c r="H79" s="222">
        <f>'HK1'!L71</f>
        <v>6</v>
      </c>
      <c r="I79" s="222">
        <f>'HK1'!O71</f>
        <v>6</v>
      </c>
      <c r="J79" s="222">
        <f>'HK1'!R71</f>
        <v>7</v>
      </c>
      <c r="K79" s="232">
        <f>'HK1'!U71</f>
        <v>8</v>
      </c>
      <c r="L79" s="232">
        <f>'HK1'!X71</f>
        <v>6</v>
      </c>
      <c r="M79" s="222">
        <f>'HK1'!AA71</f>
        <v>5</v>
      </c>
      <c r="N79" s="222">
        <f>'HK2'!L71</f>
        <v>7</v>
      </c>
      <c r="O79" s="222">
        <f>'HK2'!I71</f>
        <v>7</v>
      </c>
      <c r="P79" s="222">
        <f>'HK2'!O71</f>
        <v>9</v>
      </c>
      <c r="Q79" s="222">
        <f>'HK2'!R71</f>
        <v>8</v>
      </c>
      <c r="R79" s="222">
        <f>'HK2'!U71</f>
        <v>7</v>
      </c>
      <c r="S79" s="222">
        <f>'HK2'!X71</f>
        <v>9</v>
      </c>
      <c r="T79" s="222">
        <f>'HK3'!I71</f>
        <v>9</v>
      </c>
      <c r="U79" s="222">
        <f>'HK3'!L71</f>
        <v>8</v>
      </c>
      <c r="V79" s="222">
        <f>'HK3'!O71</f>
        <v>6</v>
      </c>
      <c r="W79" s="222">
        <f>'HK3'!R71</f>
        <v>7</v>
      </c>
      <c r="X79" s="222">
        <f>'HK3'!U71</f>
        <v>6</v>
      </c>
      <c r="Y79" s="222">
        <f>'HK3'!X71</f>
        <v>9</v>
      </c>
      <c r="Z79" s="222">
        <f>'HK3'!AA71</f>
        <v>5</v>
      </c>
      <c r="AA79" s="222">
        <f>'HK3'!AD71</f>
        <v>7</v>
      </c>
      <c r="AB79" s="222">
        <f>'HK4'!I71</f>
        <v>6</v>
      </c>
      <c r="AC79" s="222">
        <f>'HK4'!L71</f>
        <v>7</v>
      </c>
      <c r="AD79" s="222">
        <f>'HK4'!O71</f>
        <v>8</v>
      </c>
      <c r="AE79" s="222">
        <f>'HK4'!R71</f>
        <v>7</v>
      </c>
      <c r="AF79" s="222">
        <f>'HK4'!U71</f>
        <v>9</v>
      </c>
      <c r="AG79" s="222">
        <f>'HK4'!X71</f>
        <v>8</v>
      </c>
      <c r="AH79" s="222">
        <f>'HK4'!AA71</f>
        <v>0</v>
      </c>
      <c r="AI79" s="222">
        <f>'HK4'!AD71</f>
        <v>5</v>
      </c>
      <c r="AJ79" s="252">
        <f>ROUND(SUMPRODUCT(T79:AI79,$T$10:$AI$10)/SUMIF($T79:$AI79,"&lt;&gt;M",$T$10:$AI$10),2)</f>
        <v>7.12</v>
      </c>
      <c r="AK79" s="150" t="str">
        <f>IF(AJ79&gt;=9,"Xuất Sắc",IF(AJ79&gt;=8,"Giỏi",IF(AJ79&gt;=7,"Khá",IF(AJ79&gt;=6,"TB.Khá",IF(AJ79&gt;=5,"Trung Bình",IF(AJ79&gt;=4,"Yếu","Kém"))))))</f>
        <v>Khá</v>
      </c>
      <c r="AL79" s="151">
        <f>COUNTIF(G79:AI79,"&lt;5")</f>
        <v>1</v>
      </c>
      <c r="AM79" s="151">
        <f>SUMIF(G79:AI79,"&lt;5",$G$10:$AI$10)</f>
        <v>1</v>
      </c>
      <c r="AN79" s="241" t="str">
        <f>IF(AND(AJ79&gt;=5,AM79&lt;=25),"Học tiếp",IF(OR(AJ79&lt;3.5,AO79&lt;4),"Thôi học","Ngừng học"))</f>
        <v>Học tiếp</v>
      </c>
      <c r="AO79" s="221">
        <f t="shared" si="6"/>
        <v>7.15</v>
      </c>
    </row>
    <row r="80" spans="1:40" ht="27.75" customHeight="1">
      <c r="A80" s="155"/>
      <c r="E80" s="156"/>
      <c r="F80" s="157"/>
      <c r="G80" s="158"/>
      <c r="H80" s="158"/>
      <c r="I80" s="158"/>
      <c r="J80" s="158"/>
      <c r="K80" s="159"/>
      <c r="L80" s="159"/>
      <c r="M80" s="158"/>
      <c r="N80" s="158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1"/>
      <c r="AK80" s="156"/>
      <c r="AL80" s="162"/>
      <c r="AM80" s="162"/>
      <c r="AN80" s="156"/>
    </row>
    <row r="81" spans="2:36" s="187" customFormat="1" ht="15.75">
      <c r="B81" s="198"/>
      <c r="C81" s="236"/>
      <c r="D81" s="198"/>
      <c r="E81" s="197"/>
      <c r="F81" s="199"/>
      <c r="G81" s="199"/>
      <c r="X81" s="268" t="s">
        <v>344</v>
      </c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</row>
    <row r="82" spans="2:7" s="187" customFormat="1" ht="15.75">
      <c r="B82" s="198"/>
      <c r="C82" s="236"/>
      <c r="D82" s="198"/>
      <c r="E82" s="197"/>
      <c r="F82" s="199"/>
      <c r="G82" s="199"/>
    </row>
    <row r="83" spans="2:57" s="187" customFormat="1" ht="18.75">
      <c r="B83" s="198"/>
      <c r="C83" s="236"/>
      <c r="D83" s="198"/>
      <c r="E83" s="197"/>
      <c r="F83" s="199"/>
      <c r="G83" s="199"/>
      <c r="X83" s="163"/>
      <c r="Y83" s="270" t="s">
        <v>360</v>
      </c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2"/>
      <c r="BD83" s="205"/>
      <c r="BE83" s="205"/>
    </row>
    <row r="84" spans="2:57" s="187" customFormat="1" ht="18.75">
      <c r="B84" s="269" t="s">
        <v>345</v>
      </c>
      <c r="C84" s="269"/>
      <c r="D84" s="206"/>
      <c r="F84" s="207"/>
      <c r="G84" s="207"/>
      <c r="X84" s="163"/>
      <c r="Y84" s="270" t="s">
        <v>334</v>
      </c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2"/>
      <c r="BD84" s="205"/>
      <c r="BE84" s="205"/>
    </row>
    <row r="85" spans="2:32" s="187" customFormat="1" ht="15.75">
      <c r="B85" s="206"/>
      <c r="C85" s="237"/>
      <c r="D85" s="206"/>
      <c r="F85" s="207"/>
      <c r="G85" s="207"/>
      <c r="AF85" s="208"/>
    </row>
    <row r="86" spans="2:32" s="187" customFormat="1" ht="15.75">
      <c r="B86" s="206"/>
      <c r="C86" s="237"/>
      <c r="D86" s="206"/>
      <c r="F86" s="207"/>
      <c r="G86" s="207"/>
      <c r="AF86" s="208"/>
    </row>
    <row r="87" spans="2:32" s="187" customFormat="1" ht="15.75">
      <c r="B87" s="206"/>
      <c r="C87" s="237"/>
      <c r="D87" s="206"/>
      <c r="F87" s="207"/>
      <c r="G87" s="207"/>
      <c r="AF87" s="208"/>
    </row>
    <row r="88" spans="2:32" s="187" customFormat="1" ht="15.75">
      <c r="B88" s="206"/>
      <c r="C88" s="237"/>
      <c r="D88" s="206"/>
      <c r="F88" s="207"/>
      <c r="G88" s="207"/>
      <c r="AF88" s="208"/>
    </row>
    <row r="89" spans="2:32" s="187" customFormat="1" ht="15.75">
      <c r="B89" s="206"/>
      <c r="C89" s="237"/>
      <c r="D89" s="206"/>
      <c r="F89" s="207"/>
      <c r="G89" s="207"/>
      <c r="AF89" s="208"/>
    </row>
    <row r="90" spans="2:36" s="187" customFormat="1" ht="18.75">
      <c r="B90" s="269" t="s">
        <v>346</v>
      </c>
      <c r="C90" s="269"/>
      <c r="D90" s="206"/>
      <c r="F90" s="207"/>
      <c r="G90" s="207"/>
      <c r="Y90" s="275" t="s">
        <v>347</v>
      </c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</row>
  </sheetData>
  <mergeCells count="11">
    <mergeCell ref="B90:C90"/>
    <mergeCell ref="Y90:AJ90"/>
    <mergeCell ref="A10:F10"/>
    <mergeCell ref="A5:AN5"/>
    <mergeCell ref="A6:AN6"/>
    <mergeCell ref="X81:AJ81"/>
    <mergeCell ref="B84:C84"/>
    <mergeCell ref="Y84:AJ84"/>
    <mergeCell ref="Y83:AJ83"/>
    <mergeCell ref="G8:S8"/>
    <mergeCell ref="T8:AI8"/>
  </mergeCells>
  <printOptions/>
  <pageMargins left="0.24" right="0" top="0.33" bottom="0.27" header="0.17" footer="0.22"/>
  <pageSetup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91"/>
  <sheetViews>
    <sheetView zoomScale="80" zoomScaleNormal="80" workbookViewId="0" topLeftCell="A1">
      <pane xSplit="5" ySplit="10" topLeftCell="V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N75" sqref="AN75"/>
    </sheetView>
  </sheetViews>
  <sheetFormatPr defaultColWidth="9.140625" defaultRowHeight="12.75"/>
  <cols>
    <col min="1" max="1" width="4.140625" style="131" customWidth="1"/>
    <col min="2" max="2" width="20.140625" style="157" customWidth="1"/>
    <col min="3" max="3" width="8.00390625" style="235" customWidth="1"/>
    <col min="4" max="4" width="12.28125" style="157" customWidth="1"/>
    <col min="5" max="5" width="8.8515625" style="165" customWidth="1"/>
    <col min="6" max="6" width="14.7109375" style="166" customWidth="1"/>
    <col min="7" max="7" width="4.7109375" style="166" customWidth="1"/>
    <col min="8" max="35" width="4.7109375" style="131" customWidth="1"/>
    <col min="36" max="36" width="8.140625" style="167" customWidth="1"/>
    <col min="37" max="37" width="11.7109375" style="165" customWidth="1"/>
    <col min="38" max="39" width="4.8515625" style="168" customWidth="1"/>
    <col min="40" max="40" width="12.140625" style="165" customWidth="1"/>
    <col min="41" max="41" width="7.7109375" style="131" customWidth="1"/>
    <col min="42" max="47" width="7.140625" style="131" customWidth="1"/>
    <col min="48" max="16384" width="10.28125" style="131" customWidth="1"/>
  </cols>
  <sheetData>
    <row r="2" spans="1:40" ht="15.75">
      <c r="A2" s="123"/>
      <c r="B2" s="124"/>
      <c r="C2" s="133" t="s">
        <v>323</v>
      </c>
      <c r="D2" s="125"/>
      <c r="E2" s="126"/>
      <c r="F2" s="126"/>
      <c r="G2" s="127"/>
      <c r="H2" s="128"/>
      <c r="I2" s="127"/>
      <c r="J2" s="127"/>
      <c r="K2" s="128"/>
      <c r="L2" s="128"/>
      <c r="M2" s="128"/>
      <c r="N2" s="128"/>
      <c r="O2" s="128"/>
      <c r="P2" s="128"/>
      <c r="Q2" s="129"/>
      <c r="R2" s="129"/>
      <c r="S2" s="127" t="s">
        <v>324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30"/>
      <c r="AK2" s="127"/>
      <c r="AL2" s="127"/>
      <c r="AM2" s="123"/>
      <c r="AN2" s="127"/>
    </row>
    <row r="3" spans="1:40" ht="15.75">
      <c r="A3" s="123"/>
      <c r="B3" s="132"/>
      <c r="C3" s="133" t="s">
        <v>325</v>
      </c>
      <c r="D3" s="133"/>
      <c r="E3" s="134"/>
      <c r="F3" s="126"/>
      <c r="G3" s="130"/>
      <c r="H3" s="128"/>
      <c r="I3" s="127"/>
      <c r="J3" s="127"/>
      <c r="K3" s="128"/>
      <c r="L3" s="128"/>
      <c r="M3" s="128"/>
      <c r="N3" s="128"/>
      <c r="O3" s="128"/>
      <c r="P3" s="128"/>
      <c r="Q3" s="129"/>
      <c r="R3" s="129"/>
      <c r="S3" s="130" t="s">
        <v>326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23"/>
      <c r="AN3" s="127"/>
    </row>
    <row r="4" spans="1:40" ht="18.75">
      <c r="A4" s="123"/>
      <c r="B4" s="132"/>
      <c r="C4" s="133" t="s">
        <v>327</v>
      </c>
      <c r="D4" s="133"/>
      <c r="E4" s="134"/>
      <c r="F4" s="126"/>
      <c r="G4" s="135"/>
      <c r="H4" s="136"/>
      <c r="I4" s="137"/>
      <c r="J4" s="137"/>
      <c r="K4" s="138"/>
      <c r="L4" s="139"/>
      <c r="M4" s="139"/>
      <c r="N4" s="139"/>
      <c r="O4" s="139"/>
      <c r="P4" s="139"/>
      <c r="Q4" s="139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1"/>
      <c r="AK4" s="140"/>
      <c r="AL4" s="140"/>
      <c r="AM4" s="140"/>
      <c r="AN4" s="140"/>
    </row>
    <row r="5" spans="1:40" ht="18.75">
      <c r="A5" s="123"/>
      <c r="B5" s="142"/>
      <c r="C5" s="233"/>
      <c r="D5" s="142"/>
      <c r="E5" s="126"/>
      <c r="F5" s="126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1"/>
      <c r="AK5" s="140"/>
      <c r="AL5" s="140"/>
      <c r="AM5" s="140"/>
      <c r="AN5" s="140"/>
    </row>
    <row r="6" spans="1:40" ht="22.5">
      <c r="A6" s="265" t="s">
        <v>328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</row>
    <row r="7" spans="1:40" ht="18.75">
      <c r="A7" s="267" t="s">
        <v>329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</row>
    <row r="9" spans="1:41" s="176" customFormat="1" ht="136.5" customHeight="1">
      <c r="A9" s="148" t="s">
        <v>11</v>
      </c>
      <c r="B9" s="203" t="s">
        <v>13</v>
      </c>
      <c r="C9" s="204" t="s">
        <v>14</v>
      </c>
      <c r="D9" s="149" t="s">
        <v>12</v>
      </c>
      <c r="E9" s="149" t="s">
        <v>15</v>
      </c>
      <c r="F9" s="148" t="s">
        <v>16</v>
      </c>
      <c r="G9" s="171" t="s">
        <v>223</v>
      </c>
      <c r="H9" s="171" t="s">
        <v>226</v>
      </c>
      <c r="I9" s="171" t="s">
        <v>320</v>
      </c>
      <c r="J9" s="171" t="s">
        <v>321</v>
      </c>
      <c r="K9" s="171" t="s">
        <v>322</v>
      </c>
      <c r="L9" s="171" t="s">
        <v>335</v>
      </c>
      <c r="M9" s="171" t="s">
        <v>231</v>
      </c>
      <c r="N9" s="171" t="s">
        <v>310</v>
      </c>
      <c r="O9" s="171" t="s">
        <v>309</v>
      </c>
      <c r="P9" s="171" t="s">
        <v>311</v>
      </c>
      <c r="Q9" s="171" t="s">
        <v>312</v>
      </c>
      <c r="R9" s="171" t="s">
        <v>313</v>
      </c>
      <c r="S9" s="171" t="s">
        <v>314</v>
      </c>
      <c r="T9" s="238" t="s">
        <v>340</v>
      </c>
      <c r="U9" s="238" t="s">
        <v>336</v>
      </c>
      <c r="V9" s="239" t="s">
        <v>337</v>
      </c>
      <c r="W9" s="238" t="s">
        <v>338</v>
      </c>
      <c r="X9" s="238" t="s">
        <v>339</v>
      </c>
      <c r="Y9" s="238" t="s">
        <v>341</v>
      </c>
      <c r="Z9" s="238" t="s">
        <v>342</v>
      </c>
      <c r="AA9" s="238" t="s">
        <v>343</v>
      </c>
      <c r="AB9" s="239" t="s">
        <v>348</v>
      </c>
      <c r="AC9" s="239" t="s">
        <v>350</v>
      </c>
      <c r="AD9" s="239" t="s">
        <v>351</v>
      </c>
      <c r="AE9" s="239" t="s">
        <v>352</v>
      </c>
      <c r="AF9" s="239" t="s">
        <v>353</v>
      </c>
      <c r="AG9" s="239" t="s">
        <v>354</v>
      </c>
      <c r="AH9" s="239" t="s">
        <v>355</v>
      </c>
      <c r="AI9" s="239" t="s">
        <v>356</v>
      </c>
      <c r="AJ9" s="101" t="s">
        <v>359</v>
      </c>
      <c r="AK9" s="173" t="s">
        <v>316</v>
      </c>
      <c r="AL9" s="174" t="s">
        <v>317</v>
      </c>
      <c r="AM9" s="174" t="s">
        <v>318</v>
      </c>
      <c r="AN9" s="175" t="s">
        <v>319</v>
      </c>
      <c r="AO9" s="172" t="s">
        <v>315</v>
      </c>
    </row>
    <row r="10" spans="1:41" ht="18.75" customHeight="1">
      <c r="A10" s="276" t="s">
        <v>17</v>
      </c>
      <c r="B10" s="277"/>
      <c r="C10" s="277"/>
      <c r="D10" s="277"/>
      <c r="E10" s="277"/>
      <c r="F10" s="278"/>
      <c r="G10" s="226">
        <f>'HK1'!I2</f>
        <v>5</v>
      </c>
      <c r="H10" s="226">
        <f>'HK1'!L2</f>
        <v>3</v>
      </c>
      <c r="I10" s="226">
        <f>'HK1'!O2</f>
        <v>3</v>
      </c>
      <c r="J10" s="226">
        <f>'HK1'!R2</f>
        <v>3</v>
      </c>
      <c r="K10" s="227">
        <f>'HK1'!U2</f>
        <v>4</v>
      </c>
      <c r="L10" s="227">
        <f>'HK1'!X2</f>
        <v>3</v>
      </c>
      <c r="M10" s="226">
        <f>'HK1'!AA2</f>
        <v>0</v>
      </c>
      <c r="N10" s="228">
        <f>'HK2'!L2</f>
        <v>5</v>
      </c>
      <c r="O10" s="228">
        <f>'HK2'!I2</f>
        <v>3</v>
      </c>
      <c r="P10" s="228">
        <f>'HK2'!O2</f>
        <v>4</v>
      </c>
      <c r="Q10" s="228">
        <f>'HK2'!R2</f>
        <v>5</v>
      </c>
      <c r="R10" s="228">
        <f>'HK2'!U2</f>
        <v>4</v>
      </c>
      <c r="S10" s="228">
        <f>'HK2'!X2</f>
        <v>0</v>
      </c>
      <c r="T10" s="228">
        <f>'HK3'!I2</f>
        <v>4</v>
      </c>
      <c r="U10" s="228">
        <f>'HK3'!L2</f>
        <v>3</v>
      </c>
      <c r="V10" s="228">
        <f>'HK3'!O2</f>
        <v>4</v>
      </c>
      <c r="W10" s="228">
        <f>'HK3'!R2</f>
        <v>4</v>
      </c>
      <c r="X10" s="228">
        <f>'HK3'!U2</f>
        <v>4</v>
      </c>
      <c r="Y10" s="228">
        <f>'HK3'!X2</f>
        <v>3</v>
      </c>
      <c r="Z10" s="228">
        <f>'HK3'!AA2</f>
        <v>4</v>
      </c>
      <c r="AA10" s="228">
        <f>'HK3'!AD2</f>
        <v>0</v>
      </c>
      <c r="AB10" s="228">
        <f>'HK4'!I2</f>
        <v>4</v>
      </c>
      <c r="AC10" s="228">
        <f>'HK4'!L2</f>
        <v>3</v>
      </c>
      <c r="AD10" s="228">
        <f>'HK4'!O2</f>
        <v>4</v>
      </c>
      <c r="AE10" s="228">
        <f>'HK4'!R2</f>
        <v>4</v>
      </c>
      <c r="AF10" s="228">
        <f>'HK4'!U2</f>
        <v>4</v>
      </c>
      <c r="AG10" s="228">
        <f>'HK4'!X2</f>
        <v>4</v>
      </c>
      <c r="AH10" s="228">
        <f>'HK4'!AA2</f>
        <v>1</v>
      </c>
      <c r="AI10" s="228">
        <f>'HK4'!AD2</f>
        <v>0</v>
      </c>
      <c r="AJ10" s="240">
        <f>SUM(T10:AI10)</f>
        <v>50</v>
      </c>
      <c r="AK10" s="227"/>
      <c r="AL10" s="230"/>
      <c r="AM10" s="230"/>
      <c r="AN10" s="231"/>
      <c r="AO10" s="229">
        <f>SUM(G10:AI10)</f>
        <v>92</v>
      </c>
    </row>
    <row r="11" spans="1:41" ht="25.5" customHeight="1">
      <c r="A11" s="144">
        <v>1</v>
      </c>
      <c r="B11" s="145" t="s">
        <v>49</v>
      </c>
      <c r="C11" s="170" t="s">
        <v>18</v>
      </c>
      <c r="D11" s="144" t="s">
        <v>234</v>
      </c>
      <c r="E11" s="144" t="s">
        <v>50</v>
      </c>
      <c r="F11" s="147" t="s">
        <v>1</v>
      </c>
      <c r="G11" s="222">
        <f>'HK1'!I3</f>
        <v>7</v>
      </c>
      <c r="H11" s="222">
        <f>'HK1'!L3</f>
        <v>5</v>
      </c>
      <c r="I11" s="222">
        <f>'HK1'!O3</f>
        <v>7</v>
      </c>
      <c r="J11" s="222">
        <f>'HK1'!R3</f>
        <v>6</v>
      </c>
      <c r="K11" s="232">
        <f>'HK1'!U3</f>
        <v>6</v>
      </c>
      <c r="L11" s="232">
        <f>'HK1'!X3</f>
        <v>7</v>
      </c>
      <c r="M11" s="222">
        <f>'HK1'!AA3</f>
        <v>5</v>
      </c>
      <c r="N11" s="222">
        <f>'HK2'!L3</f>
        <v>7</v>
      </c>
      <c r="O11" s="222">
        <f>'HK2'!I3</f>
        <v>6</v>
      </c>
      <c r="P11" s="222">
        <f>'HK2'!O3</f>
        <v>9</v>
      </c>
      <c r="Q11" s="222">
        <f>'HK2'!R3</f>
        <v>6</v>
      </c>
      <c r="R11" s="222">
        <f>'HK2'!U3</f>
        <v>6</v>
      </c>
      <c r="S11" s="222">
        <f>'HK2'!X3</f>
        <v>8</v>
      </c>
      <c r="T11" s="222">
        <f>'HK3'!I3</f>
        <v>6</v>
      </c>
      <c r="U11" s="222">
        <f>'HK3'!L3</f>
        <v>7</v>
      </c>
      <c r="V11" s="222">
        <f>'HK3'!O3</f>
        <v>7</v>
      </c>
      <c r="W11" s="222">
        <f>'HK3'!R3</f>
        <v>8</v>
      </c>
      <c r="X11" s="222">
        <f>'HK3'!U3</f>
        <v>6</v>
      </c>
      <c r="Y11" s="222">
        <f>'HK3'!X3</f>
        <v>7</v>
      </c>
      <c r="Z11" s="222">
        <f>'HK3'!AA3</f>
        <v>6</v>
      </c>
      <c r="AA11" s="222">
        <f>'HK3'!AD3</f>
        <v>8</v>
      </c>
      <c r="AB11" s="222">
        <f>'HK4'!I3</f>
        <v>7</v>
      </c>
      <c r="AC11" s="222">
        <f>'HK4'!L3</f>
        <v>8</v>
      </c>
      <c r="AD11" s="222">
        <f>'HK4'!O3</f>
        <v>7</v>
      </c>
      <c r="AE11" s="222">
        <f>'HK4'!R3</f>
        <v>8</v>
      </c>
      <c r="AF11" s="222">
        <f>'HK4'!U3</f>
        <v>8</v>
      </c>
      <c r="AG11" s="222">
        <f>'HK4'!X3</f>
        <v>8</v>
      </c>
      <c r="AH11" s="222">
        <f>'HK4'!AA3</f>
        <v>0</v>
      </c>
      <c r="AI11" s="222">
        <f>'HK4'!AD3</f>
        <v>8</v>
      </c>
      <c r="AJ11" s="221">
        <f aca="true" t="shared" si="0" ref="AJ11:AJ42">ROUND(SUMPRODUCT(T11:AI11,$T$10:$AI$10)/SUMIF($T11:$AI11,"&lt;&gt;M",$T$10:$AI$10),2)</f>
        <v>7</v>
      </c>
      <c r="AK11" s="150" t="str">
        <f aca="true" t="shared" si="1" ref="AK11:AK42">IF(AJ11&gt;=9,"Xuất Sắc",IF(AJ11&gt;=8,"Giỏi",IF(AJ11&gt;=7,"Khá",IF(AJ11&gt;=6,"TB.Khá",IF(AJ11&gt;=5,"Trung Bình",IF(AJ11&gt;=4,"Yếu","Kém"))))))</f>
        <v>Khá</v>
      </c>
      <c r="AL11" s="151">
        <f aca="true" t="shared" si="2" ref="AL11:AL42">COUNTIF(G11:AI11,"&lt;5")</f>
        <v>1</v>
      </c>
      <c r="AM11" s="151">
        <f aca="true" t="shared" si="3" ref="AM11:AM42">SUMIF(G11:AI11,"&lt;5",$G$10:$AI$10)</f>
        <v>1</v>
      </c>
      <c r="AN11" s="241" t="str">
        <f>IF(AND(AJ11&gt;=5,AM11&lt;=25),"Học tiếp",IF(OR(AJ11&lt;3.5,AO11&lt;4),"Thôi học","Ngừng học"))</f>
        <v>Học tiếp</v>
      </c>
      <c r="AO11" s="221">
        <f aca="true" t="shared" si="4" ref="AO11:AO42">ROUND(SUMPRODUCT(G11:AI11,$G$10:$AI$10)/SUMIF($G11:$AI11,"&lt;&gt;M",$G$10:$AI$10),2)</f>
        <v>6.82</v>
      </c>
    </row>
    <row r="12" spans="1:41" ht="25.5" customHeight="1">
      <c r="A12" s="150">
        <v>2</v>
      </c>
      <c r="B12" s="152" t="s">
        <v>51</v>
      </c>
      <c r="C12" s="234" t="s">
        <v>52</v>
      </c>
      <c r="D12" s="150" t="s">
        <v>235</v>
      </c>
      <c r="E12" s="150" t="s">
        <v>53</v>
      </c>
      <c r="F12" s="154" t="s">
        <v>0</v>
      </c>
      <c r="G12" s="222">
        <f>'HK1'!I4</f>
        <v>7</v>
      </c>
      <c r="H12" s="222">
        <f>'HK1'!L4</f>
        <v>7</v>
      </c>
      <c r="I12" s="222">
        <f>'HK1'!O4</f>
        <v>7</v>
      </c>
      <c r="J12" s="222">
        <f>'HK1'!R4</f>
        <v>7</v>
      </c>
      <c r="K12" s="232">
        <f>'HK1'!U4</f>
        <v>8</v>
      </c>
      <c r="L12" s="232">
        <f>'HK1'!X4</f>
        <v>8</v>
      </c>
      <c r="M12" s="222">
        <f>'HK1'!AA4</f>
        <v>5</v>
      </c>
      <c r="N12" s="222">
        <f>'HK2'!L4</f>
        <v>7</v>
      </c>
      <c r="O12" s="222">
        <f>'HK2'!I4</f>
        <v>6</v>
      </c>
      <c r="P12" s="222">
        <f>'HK2'!O4</f>
        <v>7</v>
      </c>
      <c r="Q12" s="222">
        <f>'HK2'!R4</f>
        <v>7</v>
      </c>
      <c r="R12" s="222">
        <f>'HK2'!U4</f>
        <v>8</v>
      </c>
      <c r="S12" s="222">
        <f>'HK2'!X4</f>
        <v>8</v>
      </c>
      <c r="T12" s="222">
        <f>'HK3'!I4</f>
        <v>6</v>
      </c>
      <c r="U12" s="222">
        <f>'HK3'!L4</f>
        <v>7</v>
      </c>
      <c r="V12" s="222">
        <f>'HK3'!O4</f>
        <v>5</v>
      </c>
      <c r="W12" s="222">
        <f>'HK3'!R4</f>
        <v>7</v>
      </c>
      <c r="X12" s="222">
        <f>'HK3'!U4</f>
        <v>5</v>
      </c>
      <c r="Y12" s="222">
        <f>'HK3'!X4</f>
        <v>7</v>
      </c>
      <c r="Z12" s="222">
        <f>'HK3'!AA4</f>
        <v>7</v>
      </c>
      <c r="AA12" s="222">
        <f>'HK3'!AD4</f>
        <v>3</v>
      </c>
      <c r="AB12" s="222">
        <f>'HK4'!I4</f>
        <v>6</v>
      </c>
      <c r="AC12" s="222">
        <f>'HK4'!L4</f>
        <v>7</v>
      </c>
      <c r="AD12" s="222">
        <f>'HK4'!O4</f>
        <v>7</v>
      </c>
      <c r="AE12" s="222">
        <f>'HK4'!R4</f>
        <v>3</v>
      </c>
      <c r="AF12" s="222">
        <f>'HK4'!U4</f>
        <v>6</v>
      </c>
      <c r="AG12" s="222">
        <f>'HK4'!X4</f>
        <v>7</v>
      </c>
      <c r="AH12" s="222">
        <f>'HK4'!AA4</f>
        <v>0</v>
      </c>
      <c r="AI12" s="222">
        <f>'HK4'!AD4</f>
        <v>4</v>
      </c>
      <c r="AJ12" s="221">
        <f t="shared" si="0"/>
        <v>5.98</v>
      </c>
      <c r="AK12" s="150" t="str">
        <f t="shared" si="1"/>
        <v>Trung Bình</v>
      </c>
      <c r="AL12" s="151">
        <f t="shared" si="2"/>
        <v>4</v>
      </c>
      <c r="AM12" s="151">
        <f t="shared" si="3"/>
        <v>5</v>
      </c>
      <c r="AN12" s="241" t="str">
        <f aca="true" t="shared" si="5" ref="AN12:AN75">IF(AND(AJ12&gt;=5,AM12&lt;=25),"Học tiếp",IF(OR(AJ12&lt;3.5,AO12&lt;4),"Thôi học","Ngừng học"))</f>
        <v>Học tiếp</v>
      </c>
      <c r="AO12" s="221">
        <f t="shared" si="4"/>
        <v>6.53</v>
      </c>
    </row>
    <row r="13" spans="1:41" ht="25.5" customHeight="1">
      <c r="A13" s="150">
        <v>3</v>
      </c>
      <c r="B13" s="152" t="s">
        <v>54</v>
      </c>
      <c r="C13" s="234" t="s">
        <v>19</v>
      </c>
      <c r="D13" s="150" t="s">
        <v>236</v>
      </c>
      <c r="E13" s="150" t="s">
        <v>55</v>
      </c>
      <c r="F13" s="154" t="s">
        <v>21</v>
      </c>
      <c r="G13" s="222">
        <f>'HK1'!I5</f>
        <v>8</v>
      </c>
      <c r="H13" s="222">
        <f>'HK1'!L5</f>
        <v>8</v>
      </c>
      <c r="I13" s="222">
        <f>'HK1'!O5</f>
        <v>10</v>
      </c>
      <c r="J13" s="222">
        <f>'HK1'!R5</f>
        <v>7</v>
      </c>
      <c r="K13" s="232">
        <f>'HK1'!U5</f>
        <v>9</v>
      </c>
      <c r="L13" s="232">
        <f>'HK1'!X5</f>
        <v>7</v>
      </c>
      <c r="M13" s="222">
        <f>'HK1'!AA5</f>
        <v>5</v>
      </c>
      <c r="N13" s="222">
        <f>'HK2'!L5</f>
        <v>9</v>
      </c>
      <c r="O13" s="222">
        <f>'HK2'!I5</f>
        <v>8</v>
      </c>
      <c r="P13" s="222">
        <f>'HK2'!O5</f>
        <v>10</v>
      </c>
      <c r="Q13" s="222">
        <f>'HK2'!R5</f>
        <v>8</v>
      </c>
      <c r="R13" s="222">
        <f>'HK2'!U5</f>
        <v>8</v>
      </c>
      <c r="S13" s="222">
        <f>'HK2'!X5</f>
        <v>7</v>
      </c>
      <c r="T13" s="222">
        <f>'HK3'!I5</f>
        <v>9</v>
      </c>
      <c r="U13" s="222">
        <f>'HK3'!L5</f>
        <v>8</v>
      </c>
      <c r="V13" s="222">
        <f>'HK3'!O5</f>
        <v>10</v>
      </c>
      <c r="W13" s="222">
        <f>'HK3'!R5</f>
        <v>10</v>
      </c>
      <c r="X13" s="222">
        <f>'HK3'!U5</f>
        <v>8</v>
      </c>
      <c r="Y13" s="222">
        <f>'HK3'!X5</f>
        <v>10</v>
      </c>
      <c r="Z13" s="222">
        <f>'HK3'!AA5</f>
        <v>7</v>
      </c>
      <c r="AA13" s="222">
        <f>'HK3'!AD5</f>
        <v>8</v>
      </c>
      <c r="AB13" s="222">
        <f>'HK4'!I5</f>
        <v>8</v>
      </c>
      <c r="AC13" s="222">
        <f>'HK4'!L5</f>
        <v>8</v>
      </c>
      <c r="AD13" s="222">
        <f>'HK4'!O5</f>
        <v>10</v>
      </c>
      <c r="AE13" s="222">
        <f>'HK4'!R5</f>
        <v>10</v>
      </c>
      <c r="AF13" s="222">
        <f>'HK4'!U5</f>
        <v>10</v>
      </c>
      <c r="AG13" s="222">
        <f>'HK4'!X5</f>
        <v>8</v>
      </c>
      <c r="AH13" s="222">
        <f>'HK4'!AA5</f>
        <v>10</v>
      </c>
      <c r="AI13" s="222">
        <f>'HK4'!AD5</f>
        <v>7</v>
      </c>
      <c r="AJ13" s="221">
        <f t="shared" si="0"/>
        <v>8.96</v>
      </c>
      <c r="AK13" s="150" t="str">
        <f t="shared" si="1"/>
        <v>Giỏi</v>
      </c>
      <c r="AL13" s="151">
        <f t="shared" si="2"/>
        <v>0</v>
      </c>
      <c r="AM13" s="151">
        <f t="shared" si="3"/>
        <v>0</v>
      </c>
      <c r="AN13" s="241" t="str">
        <f t="shared" si="5"/>
        <v>Học tiếp</v>
      </c>
      <c r="AO13" s="221">
        <f t="shared" si="4"/>
        <v>8.71</v>
      </c>
    </row>
    <row r="14" spans="1:41" ht="25.5" customHeight="1">
      <c r="A14" s="144">
        <v>4</v>
      </c>
      <c r="B14" s="152" t="s">
        <v>56</v>
      </c>
      <c r="C14" s="234" t="s">
        <v>19</v>
      </c>
      <c r="D14" s="150" t="s">
        <v>237</v>
      </c>
      <c r="E14" s="150" t="s">
        <v>57</v>
      </c>
      <c r="F14" s="154" t="s">
        <v>9</v>
      </c>
      <c r="G14" s="222">
        <f>'HK1'!I6</f>
        <v>5</v>
      </c>
      <c r="H14" s="222">
        <f>'HK1'!L6</f>
        <v>7</v>
      </c>
      <c r="I14" s="222">
        <f>'HK1'!O6</f>
        <v>9</v>
      </c>
      <c r="J14" s="222">
        <f>'HK1'!R6</f>
        <v>7</v>
      </c>
      <c r="K14" s="232">
        <f>'HK1'!U6</f>
        <v>6</v>
      </c>
      <c r="L14" s="232">
        <f>'HK1'!X6</f>
        <v>6</v>
      </c>
      <c r="M14" s="222">
        <f>'HK1'!AA6</f>
        <v>5</v>
      </c>
      <c r="N14" s="222">
        <f>'HK2'!L6</f>
        <v>6</v>
      </c>
      <c r="O14" s="222">
        <f>'HK2'!I6</f>
        <v>8</v>
      </c>
      <c r="P14" s="222">
        <f>'HK2'!O6</f>
        <v>9</v>
      </c>
      <c r="Q14" s="222">
        <f>'HK2'!R6</f>
        <v>7</v>
      </c>
      <c r="R14" s="222">
        <f>'HK2'!U6</f>
        <v>9</v>
      </c>
      <c r="S14" s="222">
        <f>'HK2'!X6</f>
        <v>9</v>
      </c>
      <c r="T14" s="222">
        <f>'HK3'!I6</f>
        <v>8</v>
      </c>
      <c r="U14" s="222">
        <f>'HK3'!L6</f>
        <v>8</v>
      </c>
      <c r="V14" s="222">
        <f>'HK3'!O6</f>
        <v>6</v>
      </c>
      <c r="W14" s="222">
        <f>'HK3'!R6</f>
        <v>9</v>
      </c>
      <c r="X14" s="222">
        <f>'HK3'!U6</f>
        <v>7</v>
      </c>
      <c r="Y14" s="222">
        <f>'HK3'!X6</f>
        <v>8</v>
      </c>
      <c r="Z14" s="222">
        <f>'HK3'!AA6</f>
        <v>7</v>
      </c>
      <c r="AA14" s="222">
        <f>'HK3'!AD6</f>
        <v>10</v>
      </c>
      <c r="AB14" s="222">
        <f>'HK4'!I6</f>
        <v>6</v>
      </c>
      <c r="AC14" s="222">
        <f>'HK4'!L6</f>
        <v>8</v>
      </c>
      <c r="AD14" s="222">
        <f>'HK4'!O6</f>
        <v>8</v>
      </c>
      <c r="AE14" s="222">
        <f>'HK4'!R6</f>
        <v>9</v>
      </c>
      <c r="AF14" s="222">
        <f>'HK4'!U6</f>
        <v>9</v>
      </c>
      <c r="AG14" s="222">
        <f>'HK4'!X6</f>
        <v>8</v>
      </c>
      <c r="AH14" s="222">
        <f>'HK4'!AA6</f>
        <v>0</v>
      </c>
      <c r="AI14" s="222">
        <f>'HK4'!AD6</f>
        <v>6</v>
      </c>
      <c r="AJ14" s="221">
        <f t="shared" si="0"/>
        <v>7.6</v>
      </c>
      <c r="AK14" s="150" t="str">
        <f t="shared" si="1"/>
        <v>Khá</v>
      </c>
      <c r="AL14" s="151">
        <f t="shared" si="2"/>
        <v>1</v>
      </c>
      <c r="AM14" s="151">
        <f t="shared" si="3"/>
        <v>1</v>
      </c>
      <c r="AN14" s="241" t="str">
        <f t="shared" si="5"/>
        <v>Học tiếp</v>
      </c>
      <c r="AO14" s="221">
        <f t="shared" si="4"/>
        <v>7.36</v>
      </c>
    </row>
    <row r="15" spans="1:41" ht="25.5" customHeight="1">
      <c r="A15" s="150">
        <v>5</v>
      </c>
      <c r="B15" s="152" t="s">
        <v>60</v>
      </c>
      <c r="C15" s="234" t="s">
        <v>19</v>
      </c>
      <c r="D15" s="150" t="s">
        <v>239</v>
      </c>
      <c r="E15" s="150" t="s">
        <v>61</v>
      </c>
      <c r="F15" s="154" t="s">
        <v>62</v>
      </c>
      <c r="G15" s="222">
        <f>'HK1'!I7</f>
        <v>8</v>
      </c>
      <c r="H15" s="222">
        <f>'HK1'!L7</f>
        <v>5</v>
      </c>
      <c r="I15" s="222">
        <f>'HK1'!O7</f>
        <v>7</v>
      </c>
      <c r="J15" s="222">
        <f>'HK1'!R7</f>
        <v>6</v>
      </c>
      <c r="K15" s="232">
        <f>'HK1'!U7</f>
        <v>7</v>
      </c>
      <c r="L15" s="232">
        <f>'HK1'!X7</f>
        <v>5</v>
      </c>
      <c r="M15" s="222">
        <f>'HK1'!AA7</f>
        <v>5</v>
      </c>
      <c r="N15" s="222">
        <f>'HK2'!L7</f>
        <v>8</v>
      </c>
      <c r="O15" s="222">
        <f>'HK2'!I7</f>
        <v>6</v>
      </c>
      <c r="P15" s="222">
        <f>'HK2'!O7</f>
        <v>6</v>
      </c>
      <c r="Q15" s="222">
        <f>'HK2'!R7</f>
        <v>6</v>
      </c>
      <c r="R15" s="222">
        <f>'HK2'!U7</f>
        <v>8</v>
      </c>
      <c r="S15" s="222">
        <f>'HK2'!X7</f>
        <v>7</v>
      </c>
      <c r="T15" s="222">
        <f>'HK3'!I7</f>
        <v>7</v>
      </c>
      <c r="U15" s="222">
        <f>'HK3'!L7</f>
        <v>7</v>
      </c>
      <c r="V15" s="222">
        <f>'HK3'!O7</f>
        <v>6</v>
      </c>
      <c r="W15" s="222">
        <f>'HK3'!R7</f>
        <v>6</v>
      </c>
      <c r="X15" s="222">
        <f>'HK3'!U7</f>
        <v>8</v>
      </c>
      <c r="Y15" s="222">
        <f>'HK3'!X7</f>
        <v>7</v>
      </c>
      <c r="Z15" s="222">
        <f>'HK3'!AA7</f>
        <v>6</v>
      </c>
      <c r="AA15" s="222">
        <f>'HK3'!AD7</f>
        <v>7</v>
      </c>
      <c r="AB15" s="222">
        <f>'HK4'!I7</f>
        <v>6</v>
      </c>
      <c r="AC15" s="222">
        <f>'HK4'!L7</f>
        <v>7</v>
      </c>
      <c r="AD15" s="222">
        <f>'HK4'!O7</f>
        <v>8</v>
      </c>
      <c r="AE15" s="222">
        <f>'HK4'!R7</f>
        <v>8</v>
      </c>
      <c r="AF15" s="222">
        <f>'HK4'!U7</f>
        <v>6</v>
      </c>
      <c r="AG15" s="222">
        <f>'HK4'!X7</f>
        <v>7</v>
      </c>
      <c r="AH15" s="222">
        <f>'HK4'!AA7</f>
        <v>0</v>
      </c>
      <c r="AI15" s="222">
        <f>'HK4'!AD7</f>
        <v>5</v>
      </c>
      <c r="AJ15" s="221">
        <f t="shared" si="0"/>
        <v>6.7</v>
      </c>
      <c r="AK15" s="150" t="str">
        <f t="shared" si="1"/>
        <v>TB.Khá</v>
      </c>
      <c r="AL15" s="151">
        <f t="shared" si="2"/>
        <v>1</v>
      </c>
      <c r="AM15" s="151">
        <f t="shared" si="3"/>
        <v>1</v>
      </c>
      <c r="AN15" s="241" t="str">
        <f t="shared" si="5"/>
        <v>Học tiếp</v>
      </c>
      <c r="AO15" s="221">
        <f t="shared" si="4"/>
        <v>6.7</v>
      </c>
    </row>
    <row r="16" spans="1:41" ht="25.5" customHeight="1">
      <c r="A16" s="150">
        <v>6</v>
      </c>
      <c r="B16" s="152" t="s">
        <v>63</v>
      </c>
      <c r="C16" s="234" t="s">
        <v>64</v>
      </c>
      <c r="D16" s="150" t="s">
        <v>240</v>
      </c>
      <c r="E16" s="150" t="s">
        <v>45</v>
      </c>
      <c r="F16" s="154" t="s">
        <v>2</v>
      </c>
      <c r="G16" s="222">
        <f>'HK1'!I8</f>
        <v>7</v>
      </c>
      <c r="H16" s="222">
        <f>'HK1'!L8</f>
        <v>6</v>
      </c>
      <c r="I16" s="222">
        <f>'HK1'!O8</f>
        <v>6</v>
      </c>
      <c r="J16" s="222">
        <f>'HK1'!R8</f>
        <v>7</v>
      </c>
      <c r="K16" s="232">
        <f>'HK1'!U8</f>
        <v>8</v>
      </c>
      <c r="L16" s="232">
        <f>'HK1'!X8</f>
        <v>7</v>
      </c>
      <c r="M16" s="222">
        <f>'HK1'!AA8</f>
        <v>5</v>
      </c>
      <c r="N16" s="222">
        <f>'HK2'!L8</f>
        <v>8</v>
      </c>
      <c r="O16" s="222">
        <f>'HK2'!I8</f>
        <v>5</v>
      </c>
      <c r="P16" s="222">
        <f>'HK2'!O8</f>
        <v>8</v>
      </c>
      <c r="Q16" s="222">
        <f>'HK2'!R8</f>
        <v>7</v>
      </c>
      <c r="R16" s="222">
        <f>'HK2'!U8</f>
        <v>8</v>
      </c>
      <c r="S16" s="222">
        <f>'HK2'!X8</f>
        <v>8</v>
      </c>
      <c r="T16" s="222">
        <f>'HK3'!I8</f>
        <v>9</v>
      </c>
      <c r="U16" s="222">
        <f>'HK3'!L8</f>
        <v>8</v>
      </c>
      <c r="V16" s="222">
        <f>'HK3'!O8</f>
        <v>7</v>
      </c>
      <c r="W16" s="222">
        <f>'HK3'!R8</f>
        <v>9</v>
      </c>
      <c r="X16" s="222">
        <f>'HK3'!U8</f>
        <v>7</v>
      </c>
      <c r="Y16" s="222">
        <f>'HK3'!X8</f>
        <v>7</v>
      </c>
      <c r="Z16" s="222">
        <f>'HK3'!AA8</f>
        <v>5</v>
      </c>
      <c r="AA16" s="222">
        <f>'HK3'!AD8</f>
        <v>10</v>
      </c>
      <c r="AB16" s="222">
        <f>'HK4'!I8</f>
        <v>8</v>
      </c>
      <c r="AC16" s="222">
        <f>'HK4'!L8</f>
        <v>7</v>
      </c>
      <c r="AD16" s="222">
        <f>'HK4'!O8</f>
        <v>8</v>
      </c>
      <c r="AE16" s="222">
        <f>'HK4'!R8</f>
        <v>8</v>
      </c>
      <c r="AF16" s="222">
        <f>'HK4'!U8</f>
        <v>9</v>
      </c>
      <c r="AG16" s="222">
        <f>'HK4'!X8</f>
        <v>9</v>
      </c>
      <c r="AH16" s="222">
        <f>'HK4'!AA8</f>
        <v>0</v>
      </c>
      <c r="AI16" s="222">
        <f>'HK4'!AD8</f>
        <v>8</v>
      </c>
      <c r="AJ16" s="221">
        <f t="shared" si="0"/>
        <v>7.64</v>
      </c>
      <c r="AK16" s="150" t="str">
        <f t="shared" si="1"/>
        <v>Khá</v>
      </c>
      <c r="AL16" s="151">
        <f t="shared" si="2"/>
        <v>1</v>
      </c>
      <c r="AM16" s="151">
        <f t="shared" si="3"/>
        <v>1</v>
      </c>
      <c r="AN16" s="241" t="str">
        <f t="shared" si="5"/>
        <v>Học tiếp</v>
      </c>
      <c r="AO16" s="221">
        <f t="shared" si="4"/>
        <v>7.4</v>
      </c>
    </row>
    <row r="17" spans="1:41" ht="25.5" customHeight="1">
      <c r="A17" s="144">
        <v>7</v>
      </c>
      <c r="B17" s="152" t="s">
        <v>65</v>
      </c>
      <c r="C17" s="234" t="s">
        <v>66</v>
      </c>
      <c r="D17" s="150" t="s">
        <v>241</v>
      </c>
      <c r="E17" s="150" t="s">
        <v>67</v>
      </c>
      <c r="F17" s="154" t="s">
        <v>40</v>
      </c>
      <c r="G17" s="222">
        <f>'HK1'!I9</f>
        <v>5</v>
      </c>
      <c r="H17" s="222">
        <f>'HK1'!L9</f>
        <v>5</v>
      </c>
      <c r="I17" s="222">
        <f>'HK1'!O9</f>
        <v>6</v>
      </c>
      <c r="J17" s="222">
        <f>'HK1'!R9</f>
        <v>5</v>
      </c>
      <c r="K17" s="232">
        <f>'HK1'!U9</f>
        <v>5</v>
      </c>
      <c r="L17" s="232">
        <f>'HK1'!X9</f>
        <v>5</v>
      </c>
      <c r="M17" s="222">
        <f>'HK1'!AA9</f>
        <v>5</v>
      </c>
      <c r="N17" s="222">
        <f>'HK2'!L9</f>
        <v>5</v>
      </c>
      <c r="O17" s="222">
        <f>'HK2'!I9</f>
        <v>7</v>
      </c>
      <c r="P17" s="222">
        <f>'HK2'!O9</f>
        <v>7</v>
      </c>
      <c r="Q17" s="222">
        <f>'HK2'!R9</f>
        <v>5</v>
      </c>
      <c r="R17" s="222">
        <f>'HK2'!U9</f>
        <v>6</v>
      </c>
      <c r="S17" s="222">
        <f>'HK2'!X9</f>
        <v>7</v>
      </c>
      <c r="T17" s="222">
        <f>'HK3'!I9</f>
        <v>7</v>
      </c>
      <c r="U17" s="222">
        <f>'HK3'!L9</f>
        <v>5</v>
      </c>
      <c r="V17" s="222">
        <f>'HK3'!O9</f>
        <v>6</v>
      </c>
      <c r="W17" s="222">
        <f>'HK3'!R9</f>
        <v>7</v>
      </c>
      <c r="X17" s="222">
        <f>'HK3'!U9</f>
        <v>7</v>
      </c>
      <c r="Y17" s="222">
        <f>'HK3'!X9</f>
        <v>7</v>
      </c>
      <c r="Z17" s="222">
        <f>'HK3'!AA9</f>
        <v>4</v>
      </c>
      <c r="AA17" s="222">
        <f>'HK3'!AD9</f>
        <v>5</v>
      </c>
      <c r="AB17" s="222">
        <f>'HK4'!I9</f>
        <v>5</v>
      </c>
      <c r="AC17" s="222">
        <f>'HK4'!L9</f>
        <v>6</v>
      </c>
      <c r="AD17" s="222">
        <f>'HK4'!O9</f>
        <v>6</v>
      </c>
      <c r="AE17" s="222">
        <f>'HK4'!R9</f>
        <v>7</v>
      </c>
      <c r="AF17" s="222">
        <f>'HK4'!U9</f>
        <v>7</v>
      </c>
      <c r="AG17" s="222">
        <f>'HK4'!X9</f>
        <v>9</v>
      </c>
      <c r="AH17" s="222">
        <f>'HK4'!AA9</f>
        <v>0</v>
      </c>
      <c r="AI17" s="222">
        <f>'HK4'!AD9</f>
        <v>7</v>
      </c>
      <c r="AJ17" s="221">
        <f t="shared" si="0"/>
        <v>6.28</v>
      </c>
      <c r="AK17" s="150" t="str">
        <f t="shared" si="1"/>
        <v>TB.Khá</v>
      </c>
      <c r="AL17" s="151">
        <f t="shared" si="2"/>
        <v>2</v>
      </c>
      <c r="AM17" s="151">
        <f t="shared" si="3"/>
        <v>5</v>
      </c>
      <c r="AN17" s="241" t="str">
        <f t="shared" si="5"/>
        <v>Học tiếp</v>
      </c>
      <c r="AO17" s="221">
        <f t="shared" si="4"/>
        <v>5.92</v>
      </c>
    </row>
    <row r="18" spans="1:41" ht="25.5" customHeight="1">
      <c r="A18" s="150">
        <v>8</v>
      </c>
      <c r="B18" s="152" t="s">
        <v>68</v>
      </c>
      <c r="C18" s="234" t="s">
        <v>69</v>
      </c>
      <c r="D18" s="150" t="s">
        <v>242</v>
      </c>
      <c r="E18" s="150" t="s">
        <v>61</v>
      </c>
      <c r="F18" s="154" t="s">
        <v>32</v>
      </c>
      <c r="G18" s="222">
        <f>'HK1'!I10</f>
        <v>5</v>
      </c>
      <c r="H18" s="222">
        <f>'HK1'!L10</f>
        <v>6</v>
      </c>
      <c r="I18" s="222">
        <f>'HK1'!O10</f>
        <v>7</v>
      </c>
      <c r="J18" s="222">
        <f>'HK1'!R10</f>
        <v>6</v>
      </c>
      <c r="K18" s="232">
        <f>'HK1'!U10</f>
        <v>8</v>
      </c>
      <c r="L18" s="232">
        <f>'HK1'!X10</f>
        <v>6</v>
      </c>
      <c r="M18" s="222">
        <f>'HK1'!AA10</f>
        <v>7</v>
      </c>
      <c r="N18" s="222">
        <f>'HK2'!L10</f>
        <v>5</v>
      </c>
      <c r="O18" s="222">
        <f>'HK2'!I10</f>
        <v>5</v>
      </c>
      <c r="P18" s="222">
        <f>'HK2'!O10</f>
        <v>8</v>
      </c>
      <c r="Q18" s="222">
        <f>'HK2'!R10</f>
        <v>6</v>
      </c>
      <c r="R18" s="222">
        <f>'HK2'!U10</f>
        <v>6</v>
      </c>
      <c r="S18" s="222">
        <f>'HK2'!X10</f>
        <v>8</v>
      </c>
      <c r="T18" s="222">
        <f>'HK3'!I10</f>
        <v>6</v>
      </c>
      <c r="U18" s="222">
        <f>'HK3'!L10</f>
        <v>7</v>
      </c>
      <c r="V18" s="222">
        <f>'HK3'!O10</f>
        <v>7</v>
      </c>
      <c r="W18" s="222">
        <f>'HK3'!R10</f>
        <v>8</v>
      </c>
      <c r="X18" s="222">
        <f>'HK3'!U10</f>
        <v>6</v>
      </c>
      <c r="Y18" s="222">
        <f>'HK3'!X10</f>
        <v>7</v>
      </c>
      <c r="Z18" s="222">
        <f>'HK3'!AA10</f>
        <v>6</v>
      </c>
      <c r="AA18" s="222">
        <f>'HK3'!AD10</f>
        <v>10</v>
      </c>
      <c r="AB18" s="222">
        <f>'HK4'!I10</f>
        <v>6</v>
      </c>
      <c r="AC18" s="222">
        <f>'HK4'!L10</f>
        <v>7</v>
      </c>
      <c r="AD18" s="222">
        <f>'HK4'!O10</f>
        <v>7</v>
      </c>
      <c r="AE18" s="222">
        <f>'HK4'!R10</f>
        <v>7</v>
      </c>
      <c r="AF18" s="222">
        <f>'HK4'!U10</f>
        <v>8</v>
      </c>
      <c r="AG18" s="222">
        <f>'HK4'!X10</f>
        <v>7</v>
      </c>
      <c r="AH18" s="222">
        <f>'HK4'!AA10</f>
        <v>0</v>
      </c>
      <c r="AI18" s="222">
        <f>'HK4'!AD10</f>
        <v>8</v>
      </c>
      <c r="AJ18" s="221">
        <f t="shared" si="0"/>
        <v>6.7</v>
      </c>
      <c r="AK18" s="150" t="str">
        <f t="shared" si="1"/>
        <v>TB.Khá</v>
      </c>
      <c r="AL18" s="151">
        <f t="shared" si="2"/>
        <v>1</v>
      </c>
      <c r="AM18" s="151">
        <f t="shared" si="3"/>
        <v>1</v>
      </c>
      <c r="AN18" s="241" t="str">
        <f t="shared" si="5"/>
        <v>Học tiếp</v>
      </c>
      <c r="AO18" s="221">
        <f t="shared" si="4"/>
        <v>6.45</v>
      </c>
    </row>
    <row r="19" spans="1:41" ht="25.5" customHeight="1">
      <c r="A19" s="150">
        <v>9</v>
      </c>
      <c r="B19" s="152" t="s">
        <v>70</v>
      </c>
      <c r="C19" s="234" t="s">
        <v>71</v>
      </c>
      <c r="D19" s="150" t="s">
        <v>243</v>
      </c>
      <c r="E19" s="150" t="s">
        <v>72</v>
      </c>
      <c r="F19" s="154" t="s">
        <v>6</v>
      </c>
      <c r="G19" s="222">
        <f>'HK1'!I11</f>
        <v>7</v>
      </c>
      <c r="H19" s="222">
        <f>'HK1'!L11</f>
        <v>7</v>
      </c>
      <c r="I19" s="222">
        <f>'HK1'!O11</f>
        <v>7</v>
      </c>
      <c r="J19" s="222">
        <f>'HK1'!R11</f>
        <v>8</v>
      </c>
      <c r="K19" s="232">
        <f>'HK1'!U11</f>
        <v>8</v>
      </c>
      <c r="L19" s="232">
        <f>'HK1'!X11</f>
        <v>6</v>
      </c>
      <c r="M19" s="222">
        <f>'HK1'!AA11</f>
        <v>5</v>
      </c>
      <c r="N19" s="222">
        <f>'HK2'!L11</f>
        <v>6</v>
      </c>
      <c r="O19" s="222">
        <f>'HK2'!I11</f>
        <v>6</v>
      </c>
      <c r="P19" s="222">
        <f>'HK2'!O11</f>
        <v>8</v>
      </c>
      <c r="Q19" s="222">
        <f>'HK2'!R11</f>
        <v>7</v>
      </c>
      <c r="R19" s="222">
        <f>'HK2'!U11</f>
        <v>7</v>
      </c>
      <c r="S19" s="222">
        <f>'HK2'!X11</f>
        <v>7</v>
      </c>
      <c r="T19" s="222">
        <f>'HK3'!I11</f>
        <v>8</v>
      </c>
      <c r="U19" s="222">
        <f>'HK3'!L11</f>
        <v>8</v>
      </c>
      <c r="V19" s="222">
        <f>'HK3'!O11</f>
        <v>7</v>
      </c>
      <c r="W19" s="222">
        <f>'HK3'!R11</f>
        <v>8</v>
      </c>
      <c r="X19" s="222">
        <f>'HK3'!U11</f>
        <v>9</v>
      </c>
      <c r="Y19" s="222">
        <f>'HK3'!X11</f>
        <v>9</v>
      </c>
      <c r="Z19" s="222">
        <f>'HK3'!AA11</f>
        <v>7</v>
      </c>
      <c r="AA19" s="222">
        <f>'HK3'!AD11</f>
        <v>7</v>
      </c>
      <c r="AB19" s="222">
        <f>'HK4'!I11</f>
        <v>6</v>
      </c>
      <c r="AC19" s="222">
        <f>'HK4'!L11</f>
        <v>7</v>
      </c>
      <c r="AD19" s="222">
        <f>'HK4'!O11</f>
        <v>9</v>
      </c>
      <c r="AE19" s="222">
        <f>'HK4'!R11</f>
        <v>10</v>
      </c>
      <c r="AF19" s="222">
        <f>'HK4'!U11</f>
        <v>8</v>
      </c>
      <c r="AG19" s="222">
        <f>'HK4'!X11</f>
        <v>9</v>
      </c>
      <c r="AH19" s="222">
        <f>'HK4'!AA11</f>
        <v>5</v>
      </c>
      <c r="AI19" s="222">
        <f>'HK4'!AD11</f>
        <v>8</v>
      </c>
      <c r="AJ19" s="221">
        <f t="shared" si="0"/>
        <v>8.02</v>
      </c>
      <c r="AK19" s="150" t="str">
        <f t="shared" si="1"/>
        <v>Giỏi</v>
      </c>
      <c r="AL19" s="151">
        <f t="shared" si="2"/>
        <v>0</v>
      </c>
      <c r="AM19" s="151">
        <f t="shared" si="3"/>
        <v>0</v>
      </c>
      <c r="AN19" s="241" t="str">
        <f t="shared" si="5"/>
        <v>Học tiếp</v>
      </c>
      <c r="AO19" s="221">
        <f t="shared" si="4"/>
        <v>7.55</v>
      </c>
    </row>
    <row r="20" spans="1:41" ht="25.5" customHeight="1">
      <c r="A20" s="144">
        <v>10</v>
      </c>
      <c r="B20" s="152" t="s">
        <v>73</v>
      </c>
      <c r="C20" s="234" t="s">
        <v>25</v>
      </c>
      <c r="D20" s="150" t="s">
        <v>244</v>
      </c>
      <c r="E20" s="150" t="s">
        <v>74</v>
      </c>
      <c r="F20" s="154" t="s">
        <v>75</v>
      </c>
      <c r="G20" s="222">
        <f>'HK1'!I12</f>
        <v>7</v>
      </c>
      <c r="H20" s="222">
        <f>'HK1'!L12</f>
        <v>6</v>
      </c>
      <c r="I20" s="222">
        <f>'HK1'!O12</f>
        <v>7</v>
      </c>
      <c r="J20" s="222">
        <f>'HK1'!R12</f>
        <v>8</v>
      </c>
      <c r="K20" s="232">
        <f>'HK1'!U12</f>
        <v>7</v>
      </c>
      <c r="L20" s="232">
        <f>'HK1'!X12</f>
        <v>7</v>
      </c>
      <c r="M20" s="222">
        <f>'HK1'!AA12</f>
        <v>5</v>
      </c>
      <c r="N20" s="222">
        <f>'HK2'!L12</f>
        <v>7</v>
      </c>
      <c r="O20" s="222">
        <f>'HK2'!I12</f>
        <v>7</v>
      </c>
      <c r="P20" s="222">
        <f>'HK2'!O12</f>
        <v>10</v>
      </c>
      <c r="Q20" s="222">
        <f>'HK2'!R12</f>
        <v>8</v>
      </c>
      <c r="R20" s="222">
        <f>'HK2'!U12</f>
        <v>9</v>
      </c>
      <c r="S20" s="222">
        <f>'HK2'!X12</f>
        <v>5</v>
      </c>
      <c r="T20" s="222">
        <f>'HK3'!I12</f>
        <v>8</v>
      </c>
      <c r="U20" s="222">
        <f>'HK3'!L12</f>
        <v>8</v>
      </c>
      <c r="V20" s="222">
        <f>'HK3'!O12</f>
        <v>6</v>
      </c>
      <c r="W20" s="222">
        <f>'HK3'!R12</f>
        <v>8</v>
      </c>
      <c r="X20" s="222">
        <f>'HK3'!U12</f>
        <v>5</v>
      </c>
      <c r="Y20" s="222">
        <f>'HK3'!X12</f>
        <v>6</v>
      </c>
      <c r="Z20" s="222">
        <f>'HK3'!AA12</f>
        <v>6</v>
      </c>
      <c r="AA20" s="222">
        <f>'HK3'!AD12</f>
        <v>7</v>
      </c>
      <c r="AB20" s="222">
        <f>'HK4'!I12</f>
        <v>7</v>
      </c>
      <c r="AC20" s="222">
        <f>'HK4'!L12</f>
        <v>7</v>
      </c>
      <c r="AD20" s="222">
        <f>'HK4'!O12</f>
        <v>8</v>
      </c>
      <c r="AE20" s="222">
        <f>'HK4'!R12</f>
        <v>9</v>
      </c>
      <c r="AF20" s="222">
        <f>'HK4'!U12</f>
        <v>8</v>
      </c>
      <c r="AG20" s="222">
        <f>'HK4'!X12</f>
        <v>8</v>
      </c>
      <c r="AH20" s="222">
        <f>'HK4'!AA12</f>
        <v>0</v>
      </c>
      <c r="AI20" s="222">
        <f>'HK4'!AD12</f>
        <v>8</v>
      </c>
      <c r="AJ20" s="221">
        <f t="shared" si="0"/>
        <v>7.1</v>
      </c>
      <c r="AK20" s="150" t="str">
        <f t="shared" si="1"/>
        <v>Khá</v>
      </c>
      <c r="AL20" s="151">
        <f t="shared" si="2"/>
        <v>1</v>
      </c>
      <c r="AM20" s="151">
        <f t="shared" si="3"/>
        <v>1</v>
      </c>
      <c r="AN20" s="241" t="str">
        <f t="shared" si="5"/>
        <v>Học tiếp</v>
      </c>
      <c r="AO20" s="221">
        <f t="shared" si="4"/>
        <v>7.33</v>
      </c>
    </row>
    <row r="21" spans="1:41" ht="25.5" customHeight="1">
      <c r="A21" s="150">
        <v>11</v>
      </c>
      <c r="B21" s="152" t="s">
        <v>76</v>
      </c>
      <c r="C21" s="234" t="s">
        <v>77</v>
      </c>
      <c r="D21" s="150" t="s">
        <v>245</v>
      </c>
      <c r="E21" s="150" t="s">
        <v>44</v>
      </c>
      <c r="F21" s="154" t="s">
        <v>3</v>
      </c>
      <c r="G21" s="222">
        <f>'HK1'!I13</f>
        <v>7</v>
      </c>
      <c r="H21" s="222">
        <f>'HK1'!L13</f>
        <v>5</v>
      </c>
      <c r="I21" s="222">
        <f>'HK1'!O13</f>
        <v>5</v>
      </c>
      <c r="J21" s="222">
        <f>'HK1'!R13</f>
        <v>7</v>
      </c>
      <c r="K21" s="232">
        <f>'HK1'!U13</f>
        <v>7</v>
      </c>
      <c r="L21" s="232">
        <f>'HK1'!X13</f>
        <v>5</v>
      </c>
      <c r="M21" s="222">
        <f>'HK1'!AA13</f>
        <v>5</v>
      </c>
      <c r="N21" s="222">
        <f>'HK2'!L13</f>
        <v>7</v>
      </c>
      <c r="O21" s="222">
        <f>'HK2'!I13</f>
        <v>6</v>
      </c>
      <c r="P21" s="222">
        <f>'HK2'!O13</f>
        <v>8</v>
      </c>
      <c r="Q21" s="222">
        <f>'HK2'!R13</f>
        <v>5</v>
      </c>
      <c r="R21" s="222">
        <f>'HK2'!U13</f>
        <v>6</v>
      </c>
      <c r="S21" s="222">
        <f>'HK2'!X13</f>
        <v>7</v>
      </c>
      <c r="T21" s="222">
        <f>'HK3'!I13</f>
        <v>6</v>
      </c>
      <c r="U21" s="222">
        <f>'HK3'!L13</f>
        <v>7</v>
      </c>
      <c r="V21" s="222">
        <f>'HK3'!O13</f>
        <v>5</v>
      </c>
      <c r="W21" s="222">
        <f>'HK3'!R13</f>
        <v>8</v>
      </c>
      <c r="X21" s="222">
        <f>'HK3'!U13</f>
        <v>5</v>
      </c>
      <c r="Y21" s="222">
        <f>'HK3'!X13</f>
        <v>9</v>
      </c>
      <c r="Z21" s="222">
        <f>'HK3'!AA13</f>
        <v>6</v>
      </c>
      <c r="AA21" s="222">
        <f>'HK3'!AD13</f>
        <v>8</v>
      </c>
      <c r="AB21" s="222">
        <f>'HK4'!I13</f>
        <v>6</v>
      </c>
      <c r="AC21" s="222">
        <f>'HK4'!L13</f>
        <v>7</v>
      </c>
      <c r="AD21" s="222">
        <f>'HK4'!O13</f>
        <v>7</v>
      </c>
      <c r="AE21" s="222">
        <f>'HK4'!R13</f>
        <v>8</v>
      </c>
      <c r="AF21" s="222">
        <f>'HK4'!U13</f>
        <v>8</v>
      </c>
      <c r="AG21" s="222">
        <f>'HK4'!X13</f>
        <v>9</v>
      </c>
      <c r="AH21" s="222">
        <f>'HK4'!AA13</f>
        <v>0</v>
      </c>
      <c r="AI21" s="222">
        <f>'HK4'!AD13</f>
        <v>6</v>
      </c>
      <c r="AJ21" s="221">
        <f t="shared" si="0"/>
        <v>6.82</v>
      </c>
      <c r="AK21" s="150" t="str">
        <f t="shared" si="1"/>
        <v>TB.Khá</v>
      </c>
      <c r="AL21" s="151">
        <f t="shared" si="2"/>
        <v>1</v>
      </c>
      <c r="AM21" s="151">
        <f t="shared" si="3"/>
        <v>1</v>
      </c>
      <c r="AN21" s="241" t="str">
        <f t="shared" si="5"/>
        <v>Học tiếp</v>
      </c>
      <c r="AO21" s="221">
        <f t="shared" si="4"/>
        <v>6.57</v>
      </c>
    </row>
    <row r="22" spans="1:41" ht="25.5" customHeight="1">
      <c r="A22" s="150">
        <v>12</v>
      </c>
      <c r="B22" s="152" t="s">
        <v>78</v>
      </c>
      <c r="C22" s="234" t="s">
        <v>77</v>
      </c>
      <c r="D22" s="150" t="s">
        <v>246</v>
      </c>
      <c r="E22" s="150" t="s">
        <v>79</v>
      </c>
      <c r="F22" s="154" t="s">
        <v>3</v>
      </c>
      <c r="G22" s="222">
        <f>'HK1'!I14</f>
        <v>6</v>
      </c>
      <c r="H22" s="222">
        <f>'HK1'!L14</f>
        <v>7</v>
      </c>
      <c r="I22" s="222">
        <f>'HK1'!O14</f>
        <v>7</v>
      </c>
      <c r="J22" s="222">
        <f>'HK1'!R14</f>
        <v>6</v>
      </c>
      <c r="K22" s="232">
        <f>'HK1'!U14</f>
        <v>7</v>
      </c>
      <c r="L22" s="232">
        <f>'HK1'!X14</f>
        <v>5</v>
      </c>
      <c r="M22" s="222">
        <f>'HK1'!AA14</f>
        <v>4</v>
      </c>
      <c r="N22" s="222">
        <f>'HK2'!L14</f>
        <v>6</v>
      </c>
      <c r="O22" s="222">
        <f>'HK2'!I14</f>
        <v>6</v>
      </c>
      <c r="P22" s="222">
        <f>'HK2'!O14</f>
        <v>7</v>
      </c>
      <c r="Q22" s="222">
        <f>'HK2'!R14</f>
        <v>6</v>
      </c>
      <c r="R22" s="222">
        <f>'HK2'!U14</f>
        <v>8</v>
      </c>
      <c r="S22" s="222">
        <f>'HK2'!X14</f>
        <v>6</v>
      </c>
      <c r="T22" s="222">
        <f>'HK3'!I14</f>
        <v>7</v>
      </c>
      <c r="U22" s="222">
        <f>'HK3'!L14</f>
        <v>7</v>
      </c>
      <c r="V22" s="222">
        <f>'HK3'!O14</f>
        <v>5</v>
      </c>
      <c r="W22" s="222">
        <f>'HK3'!R14</f>
        <v>7</v>
      </c>
      <c r="X22" s="222">
        <f>'HK3'!U14</f>
        <v>6</v>
      </c>
      <c r="Y22" s="222">
        <f>'HK3'!X14</f>
        <v>7</v>
      </c>
      <c r="Z22" s="222">
        <f>'HK3'!AA14</f>
        <v>7</v>
      </c>
      <c r="AA22" s="222">
        <f>'HK3'!AD14</f>
        <v>7</v>
      </c>
      <c r="AB22" s="222">
        <f>'HK4'!I14</f>
        <v>7</v>
      </c>
      <c r="AC22" s="222">
        <f>'HK4'!L14</f>
        <v>7</v>
      </c>
      <c r="AD22" s="222">
        <f>'HK4'!O14</f>
        <v>7</v>
      </c>
      <c r="AE22" s="222">
        <f>'HK4'!R14</f>
        <v>7</v>
      </c>
      <c r="AF22" s="222">
        <f>'HK4'!U14</f>
        <v>7</v>
      </c>
      <c r="AG22" s="222">
        <f>'HK4'!X14</f>
        <v>8</v>
      </c>
      <c r="AH22" s="222">
        <f>'HK4'!AA14</f>
        <v>4</v>
      </c>
      <c r="AI22" s="222">
        <f>'HK4'!AD14</f>
        <v>7</v>
      </c>
      <c r="AJ22" s="221">
        <f t="shared" si="0"/>
        <v>6.78</v>
      </c>
      <c r="AK22" s="150" t="str">
        <f t="shared" si="1"/>
        <v>TB.Khá</v>
      </c>
      <c r="AL22" s="151">
        <f t="shared" si="2"/>
        <v>2</v>
      </c>
      <c r="AM22" s="151">
        <f t="shared" si="3"/>
        <v>1</v>
      </c>
      <c r="AN22" s="241" t="str">
        <f t="shared" si="5"/>
        <v>Học tiếp</v>
      </c>
      <c r="AO22" s="221">
        <f t="shared" si="4"/>
        <v>6.63</v>
      </c>
    </row>
    <row r="23" spans="1:41" ht="25.5" customHeight="1">
      <c r="A23" s="144">
        <v>13</v>
      </c>
      <c r="B23" s="152" t="s">
        <v>80</v>
      </c>
      <c r="C23" s="234" t="s">
        <v>77</v>
      </c>
      <c r="D23" s="150" t="s">
        <v>247</v>
      </c>
      <c r="E23" s="150" t="s">
        <v>81</v>
      </c>
      <c r="F23" s="154" t="s">
        <v>4</v>
      </c>
      <c r="G23" s="222">
        <f>'HK1'!I15</f>
        <v>7</v>
      </c>
      <c r="H23" s="222">
        <f>'HK1'!L15</f>
        <v>6</v>
      </c>
      <c r="I23" s="222">
        <f>'HK1'!O15</f>
        <v>10</v>
      </c>
      <c r="J23" s="222">
        <f>'HK1'!R15</f>
        <v>7</v>
      </c>
      <c r="K23" s="232">
        <f>'HK1'!U15</f>
        <v>8</v>
      </c>
      <c r="L23" s="232">
        <f>'HK1'!X15</f>
        <v>6</v>
      </c>
      <c r="M23" s="222">
        <f>'HK1'!AA15</f>
        <v>6</v>
      </c>
      <c r="N23" s="222">
        <f>'HK2'!L15</f>
        <v>6</v>
      </c>
      <c r="O23" s="222">
        <f>'HK2'!I15</f>
        <v>7</v>
      </c>
      <c r="P23" s="222">
        <f>'HK2'!O15</f>
        <v>9</v>
      </c>
      <c r="Q23" s="222">
        <f>'HK2'!R15</f>
        <v>6</v>
      </c>
      <c r="R23" s="222">
        <f>'HK2'!U15</f>
        <v>8</v>
      </c>
      <c r="S23" s="222">
        <f>'HK2'!X15</f>
        <v>8</v>
      </c>
      <c r="T23" s="222">
        <f>'HK3'!I15</f>
        <v>8</v>
      </c>
      <c r="U23" s="222">
        <f>'HK3'!L15</f>
        <v>7</v>
      </c>
      <c r="V23" s="222">
        <f>'HK3'!O15</f>
        <v>7</v>
      </c>
      <c r="W23" s="222">
        <f>'HK3'!R15</f>
        <v>8</v>
      </c>
      <c r="X23" s="222">
        <f>'HK3'!U15</f>
        <v>7</v>
      </c>
      <c r="Y23" s="222">
        <f>'HK3'!X15</f>
        <v>8</v>
      </c>
      <c r="Z23" s="222">
        <f>'HK3'!AA15</f>
        <v>5</v>
      </c>
      <c r="AA23" s="222">
        <f>'HK3'!AD15</f>
        <v>10</v>
      </c>
      <c r="AB23" s="222">
        <f>'HK4'!I15</f>
        <v>7</v>
      </c>
      <c r="AC23" s="222">
        <f>'HK4'!L15</f>
        <v>7</v>
      </c>
      <c r="AD23" s="222">
        <f>'HK4'!O15</f>
        <v>8</v>
      </c>
      <c r="AE23" s="222">
        <f>'HK4'!R15</f>
        <v>7</v>
      </c>
      <c r="AF23" s="222">
        <f>'HK4'!U15</f>
        <v>9</v>
      </c>
      <c r="AG23" s="222">
        <f>'HK4'!X15</f>
        <v>8</v>
      </c>
      <c r="AH23" s="222">
        <f>'HK4'!AA15</f>
        <v>0</v>
      </c>
      <c r="AI23" s="222">
        <f>'HK4'!AD15</f>
        <v>8</v>
      </c>
      <c r="AJ23" s="221">
        <f t="shared" si="0"/>
        <v>7.24</v>
      </c>
      <c r="AK23" s="150" t="str">
        <f t="shared" si="1"/>
        <v>Khá</v>
      </c>
      <c r="AL23" s="151">
        <f t="shared" si="2"/>
        <v>1</v>
      </c>
      <c r="AM23" s="151">
        <f t="shared" si="3"/>
        <v>1</v>
      </c>
      <c r="AN23" s="241" t="str">
        <f t="shared" si="5"/>
        <v>Học tiếp</v>
      </c>
      <c r="AO23" s="221">
        <f t="shared" si="4"/>
        <v>7.23</v>
      </c>
    </row>
    <row r="24" spans="1:41" ht="25.5" customHeight="1">
      <c r="A24" s="150">
        <v>14</v>
      </c>
      <c r="B24" s="152" t="s">
        <v>82</v>
      </c>
      <c r="C24" s="234" t="s">
        <v>77</v>
      </c>
      <c r="D24" s="150" t="s">
        <v>248</v>
      </c>
      <c r="E24" s="150" t="s">
        <v>83</v>
      </c>
      <c r="F24" s="154" t="s">
        <v>5</v>
      </c>
      <c r="G24" s="222">
        <f>'HK1'!I16</f>
        <v>5</v>
      </c>
      <c r="H24" s="222">
        <f>'HK1'!L16</f>
        <v>5</v>
      </c>
      <c r="I24" s="222">
        <f>'HK1'!O16</f>
        <v>6</v>
      </c>
      <c r="J24" s="222">
        <f>'HK1'!R16</f>
        <v>7</v>
      </c>
      <c r="K24" s="232">
        <f>'HK1'!U16</f>
        <v>6</v>
      </c>
      <c r="L24" s="232">
        <f>'HK1'!X16</f>
        <v>5</v>
      </c>
      <c r="M24" s="222">
        <f>'HK1'!AA16</f>
        <v>5</v>
      </c>
      <c r="N24" s="222">
        <f>'HK2'!L16</f>
        <v>5</v>
      </c>
      <c r="O24" s="222">
        <f>'HK2'!I16</f>
        <v>6</v>
      </c>
      <c r="P24" s="222">
        <f>'HK2'!O16</f>
        <v>7</v>
      </c>
      <c r="Q24" s="222">
        <f>'HK2'!R16</f>
        <v>6</v>
      </c>
      <c r="R24" s="222">
        <f>'HK2'!U16</f>
        <v>8</v>
      </c>
      <c r="S24" s="222">
        <f>'HK2'!X16</f>
        <v>8</v>
      </c>
      <c r="T24" s="222">
        <f>'HK3'!I16</f>
        <v>7</v>
      </c>
      <c r="U24" s="222">
        <f>'HK3'!L16</f>
        <v>8</v>
      </c>
      <c r="V24" s="222">
        <f>'HK3'!O16</f>
        <v>7</v>
      </c>
      <c r="W24" s="222">
        <f>'HK3'!R16</f>
        <v>8</v>
      </c>
      <c r="X24" s="222">
        <f>'HK3'!U16</f>
        <v>8</v>
      </c>
      <c r="Y24" s="222">
        <f>'HK3'!X16</f>
        <v>8</v>
      </c>
      <c r="Z24" s="222">
        <f>'HK3'!AA16</f>
        <v>7</v>
      </c>
      <c r="AA24" s="222">
        <f>'HK3'!AD16</f>
        <v>8</v>
      </c>
      <c r="AB24" s="222">
        <f>'HK4'!I16</f>
        <v>6</v>
      </c>
      <c r="AC24" s="222">
        <f>'HK4'!L16</f>
        <v>8</v>
      </c>
      <c r="AD24" s="222">
        <f>'HK4'!O16</f>
        <v>7</v>
      </c>
      <c r="AE24" s="222">
        <f>'HK4'!R16</f>
        <v>6</v>
      </c>
      <c r="AF24" s="222">
        <f>'HK4'!U16</f>
        <v>8</v>
      </c>
      <c r="AG24" s="222">
        <f>'HK4'!X16</f>
        <v>9</v>
      </c>
      <c r="AH24" s="222">
        <f>'HK4'!AA16</f>
        <v>10</v>
      </c>
      <c r="AI24" s="222">
        <f>'HK4'!AD16</f>
        <v>5</v>
      </c>
      <c r="AJ24" s="221">
        <f t="shared" si="0"/>
        <v>7.48</v>
      </c>
      <c r="AK24" s="150" t="str">
        <f t="shared" si="1"/>
        <v>Khá</v>
      </c>
      <c r="AL24" s="151">
        <f t="shared" si="2"/>
        <v>0</v>
      </c>
      <c r="AM24" s="151">
        <f t="shared" si="3"/>
        <v>0</v>
      </c>
      <c r="AN24" s="241" t="str">
        <f t="shared" si="5"/>
        <v>Học tiếp</v>
      </c>
      <c r="AO24" s="221">
        <f t="shared" si="4"/>
        <v>6.79</v>
      </c>
    </row>
    <row r="25" spans="1:41" ht="25.5" customHeight="1">
      <c r="A25" s="150">
        <v>15</v>
      </c>
      <c r="B25" s="152" t="s">
        <v>84</v>
      </c>
      <c r="C25" s="234" t="s">
        <v>85</v>
      </c>
      <c r="D25" s="150" t="s">
        <v>249</v>
      </c>
      <c r="E25" s="150" t="s">
        <v>86</v>
      </c>
      <c r="F25" s="154" t="s">
        <v>40</v>
      </c>
      <c r="G25" s="222">
        <f>'HK1'!I17</f>
        <v>5</v>
      </c>
      <c r="H25" s="222">
        <f>'HK1'!L17</f>
        <v>6</v>
      </c>
      <c r="I25" s="222">
        <f>'HK1'!O17</f>
        <v>5</v>
      </c>
      <c r="J25" s="222">
        <f>'HK1'!R17</f>
        <v>6</v>
      </c>
      <c r="K25" s="232">
        <f>'HK1'!U17</f>
        <v>8</v>
      </c>
      <c r="L25" s="232">
        <f>'HK1'!X17</f>
        <v>6</v>
      </c>
      <c r="M25" s="222">
        <f>'HK1'!AA17</f>
        <v>8</v>
      </c>
      <c r="N25" s="222">
        <f>'HK2'!L17</f>
        <v>5</v>
      </c>
      <c r="O25" s="222">
        <f>'HK2'!I17</f>
        <v>6</v>
      </c>
      <c r="P25" s="222">
        <f>'HK2'!O17</f>
        <v>8</v>
      </c>
      <c r="Q25" s="222">
        <f>'HK2'!R17</f>
        <v>7</v>
      </c>
      <c r="R25" s="222">
        <f>'HK2'!U17</f>
        <v>9</v>
      </c>
      <c r="S25" s="222">
        <f>'HK2'!X17</f>
        <v>6</v>
      </c>
      <c r="T25" s="222">
        <f>'HK3'!I17</f>
        <v>7</v>
      </c>
      <c r="U25" s="222">
        <f>'HK3'!L17</f>
        <v>6</v>
      </c>
      <c r="V25" s="222">
        <f>'HK3'!O17</f>
        <v>5</v>
      </c>
      <c r="W25" s="222">
        <f>'HK3'!R17</f>
        <v>9</v>
      </c>
      <c r="X25" s="222">
        <f>'HK3'!U17</f>
        <v>6</v>
      </c>
      <c r="Y25" s="222">
        <f>'HK3'!X17</f>
        <v>8</v>
      </c>
      <c r="Z25" s="222">
        <f>'HK3'!AA17</f>
        <v>6</v>
      </c>
      <c r="AA25" s="222">
        <f>'HK3'!AD17</f>
        <v>7</v>
      </c>
      <c r="AB25" s="222">
        <f>'HK4'!I17</f>
        <v>6</v>
      </c>
      <c r="AC25" s="222">
        <f>'HK4'!L17</f>
        <v>7</v>
      </c>
      <c r="AD25" s="222">
        <f>'HK4'!O17</f>
        <v>7</v>
      </c>
      <c r="AE25" s="222">
        <f>'HK4'!R17</f>
        <v>7</v>
      </c>
      <c r="AF25" s="222">
        <f>'HK4'!U17</f>
        <v>7</v>
      </c>
      <c r="AG25" s="222">
        <f>'HK4'!X17</f>
        <v>8</v>
      </c>
      <c r="AH25" s="222">
        <f>'HK4'!AA17</f>
        <v>0</v>
      </c>
      <c r="AI25" s="222">
        <f>'HK4'!AD17</f>
        <v>7</v>
      </c>
      <c r="AJ25" s="221">
        <f t="shared" si="0"/>
        <v>6.7</v>
      </c>
      <c r="AK25" s="150" t="str">
        <f t="shared" si="1"/>
        <v>TB.Khá</v>
      </c>
      <c r="AL25" s="151">
        <f t="shared" si="2"/>
        <v>1</v>
      </c>
      <c r="AM25" s="151">
        <f t="shared" si="3"/>
        <v>1</v>
      </c>
      <c r="AN25" s="241" t="str">
        <f t="shared" si="5"/>
        <v>Học tiếp</v>
      </c>
      <c r="AO25" s="221">
        <f t="shared" si="4"/>
        <v>6.6</v>
      </c>
    </row>
    <row r="26" spans="1:41" ht="25.5" customHeight="1">
      <c r="A26" s="144">
        <v>16</v>
      </c>
      <c r="B26" s="152" t="s">
        <v>89</v>
      </c>
      <c r="C26" s="234" t="s">
        <v>26</v>
      </c>
      <c r="D26" s="150" t="s">
        <v>251</v>
      </c>
      <c r="E26" s="150" t="s">
        <v>90</v>
      </c>
      <c r="F26" s="154" t="s">
        <v>3</v>
      </c>
      <c r="G26" s="222">
        <f>'HK1'!I18</f>
        <v>8</v>
      </c>
      <c r="H26" s="222">
        <f>'HK1'!L18</f>
        <v>7</v>
      </c>
      <c r="I26" s="222">
        <f>'HK1'!O18</f>
        <v>9</v>
      </c>
      <c r="J26" s="222">
        <f>'HK1'!R18</f>
        <v>7</v>
      </c>
      <c r="K26" s="232">
        <f>'HK1'!U18</f>
        <v>8</v>
      </c>
      <c r="L26" s="232">
        <f>'HK1'!X18</f>
        <v>6</v>
      </c>
      <c r="M26" s="222">
        <f>'HK1'!AA18</f>
        <v>5</v>
      </c>
      <c r="N26" s="222">
        <f>'HK2'!L18</f>
        <v>9</v>
      </c>
      <c r="O26" s="222">
        <f>'HK2'!I18</f>
        <v>8</v>
      </c>
      <c r="P26" s="222">
        <f>'HK2'!O18</f>
        <v>10</v>
      </c>
      <c r="Q26" s="222">
        <f>'HK2'!R18</f>
        <v>7</v>
      </c>
      <c r="R26" s="222">
        <f>'HK2'!U18</f>
        <v>8</v>
      </c>
      <c r="S26" s="222">
        <f>'HK2'!X18</f>
        <v>9</v>
      </c>
      <c r="T26" s="222">
        <f>'HK3'!I18</f>
        <v>8</v>
      </c>
      <c r="U26" s="222">
        <f>'HK3'!L18</f>
        <v>8</v>
      </c>
      <c r="V26" s="222">
        <f>'HK3'!O18</f>
        <v>6</v>
      </c>
      <c r="W26" s="222">
        <f>'HK3'!R18</f>
        <v>9</v>
      </c>
      <c r="X26" s="222">
        <f>'HK3'!U18</f>
        <v>6</v>
      </c>
      <c r="Y26" s="222">
        <f>'HK3'!X18</f>
        <v>8</v>
      </c>
      <c r="Z26" s="222">
        <f>'HK3'!AA18</f>
        <v>7</v>
      </c>
      <c r="AA26" s="222">
        <f>'HK3'!AD18</f>
        <v>7</v>
      </c>
      <c r="AB26" s="222">
        <f>'HK4'!I18</f>
        <v>7</v>
      </c>
      <c r="AC26" s="222">
        <f>'HK4'!L18</f>
        <v>8</v>
      </c>
      <c r="AD26" s="222">
        <f>'HK4'!O18</f>
        <v>8</v>
      </c>
      <c r="AE26" s="222">
        <f>'HK4'!R18</f>
        <v>9</v>
      </c>
      <c r="AF26" s="222">
        <f>'HK4'!U18</f>
        <v>10</v>
      </c>
      <c r="AG26" s="222">
        <f>'HK4'!X18</f>
        <v>8</v>
      </c>
      <c r="AH26" s="222">
        <f>'HK4'!AA18</f>
        <v>10</v>
      </c>
      <c r="AI26" s="222">
        <f>'HK4'!AD18</f>
        <v>8</v>
      </c>
      <c r="AJ26" s="221">
        <f t="shared" si="0"/>
        <v>7.88</v>
      </c>
      <c r="AK26" s="150" t="str">
        <f t="shared" si="1"/>
        <v>Khá</v>
      </c>
      <c r="AL26" s="151">
        <f t="shared" si="2"/>
        <v>0</v>
      </c>
      <c r="AM26" s="151">
        <f t="shared" si="3"/>
        <v>0</v>
      </c>
      <c r="AN26" s="241" t="str">
        <f t="shared" si="5"/>
        <v>Học tiếp</v>
      </c>
      <c r="AO26" s="221">
        <f t="shared" si="4"/>
        <v>7.92</v>
      </c>
    </row>
    <row r="27" spans="1:41" ht="25.5" customHeight="1">
      <c r="A27" s="150">
        <v>17</v>
      </c>
      <c r="B27" s="152" t="s">
        <v>82</v>
      </c>
      <c r="C27" s="234" t="s">
        <v>91</v>
      </c>
      <c r="D27" s="150" t="s">
        <v>252</v>
      </c>
      <c r="E27" s="150" t="s">
        <v>92</v>
      </c>
      <c r="F27" s="154" t="s">
        <v>41</v>
      </c>
      <c r="G27" s="222">
        <f>'HK1'!I19</f>
        <v>5</v>
      </c>
      <c r="H27" s="222">
        <f>'HK1'!L19</f>
        <v>5</v>
      </c>
      <c r="I27" s="222">
        <f>'HK1'!O19</f>
        <v>7</v>
      </c>
      <c r="J27" s="222">
        <f>'HK1'!R19</f>
        <v>7</v>
      </c>
      <c r="K27" s="232">
        <f>'HK1'!U19</f>
        <v>7</v>
      </c>
      <c r="L27" s="232">
        <f>'HK1'!X19</f>
        <v>6</v>
      </c>
      <c r="M27" s="222">
        <f>'HK1'!AA19</f>
        <v>6</v>
      </c>
      <c r="N27" s="222">
        <f>'HK2'!L19</f>
        <v>6</v>
      </c>
      <c r="O27" s="222">
        <f>'HK2'!I19</f>
        <v>5</v>
      </c>
      <c r="P27" s="222">
        <f>'HK2'!O19</f>
        <v>6</v>
      </c>
      <c r="Q27" s="222">
        <f>'HK2'!R19</f>
        <v>7</v>
      </c>
      <c r="R27" s="222">
        <f>'HK2'!U19</f>
        <v>6</v>
      </c>
      <c r="S27" s="222">
        <f>'HK2'!X19</f>
        <v>8</v>
      </c>
      <c r="T27" s="222">
        <f>'HK3'!I19</f>
        <v>6</v>
      </c>
      <c r="U27" s="222">
        <f>'HK3'!L19</f>
        <v>8</v>
      </c>
      <c r="V27" s="222">
        <f>'HK3'!O19</f>
        <v>5</v>
      </c>
      <c r="W27" s="222">
        <f>'HK3'!R19</f>
        <v>9</v>
      </c>
      <c r="X27" s="222">
        <f>'HK3'!U19</f>
        <v>5</v>
      </c>
      <c r="Y27" s="222">
        <f>'HK3'!X19</f>
        <v>8</v>
      </c>
      <c r="Z27" s="222">
        <f>'HK3'!AA19</f>
        <v>5</v>
      </c>
      <c r="AA27" s="222">
        <f>'HK3'!AD19</f>
        <v>9</v>
      </c>
      <c r="AB27" s="222">
        <f>'HK4'!I19</f>
        <v>7</v>
      </c>
      <c r="AC27" s="222">
        <f>'HK4'!L19</f>
        <v>7</v>
      </c>
      <c r="AD27" s="222">
        <f>'HK4'!O19</f>
        <v>6</v>
      </c>
      <c r="AE27" s="222">
        <f>'HK4'!R19</f>
        <v>7</v>
      </c>
      <c r="AF27" s="222">
        <f>'HK4'!U19</f>
        <v>7</v>
      </c>
      <c r="AG27" s="222">
        <f>'HK4'!X19</f>
        <v>9</v>
      </c>
      <c r="AH27" s="222">
        <f>'HK4'!AA19</f>
        <v>0</v>
      </c>
      <c r="AI27" s="222">
        <f>'HK4'!AD19</f>
        <v>8</v>
      </c>
      <c r="AJ27" s="221">
        <f t="shared" si="0"/>
        <v>6.66</v>
      </c>
      <c r="AK27" s="150" t="str">
        <f t="shared" si="1"/>
        <v>TB.Khá</v>
      </c>
      <c r="AL27" s="151">
        <f t="shared" si="2"/>
        <v>1</v>
      </c>
      <c r="AM27" s="151">
        <f t="shared" si="3"/>
        <v>1</v>
      </c>
      <c r="AN27" s="241" t="str">
        <f t="shared" si="5"/>
        <v>Học tiếp</v>
      </c>
      <c r="AO27" s="221">
        <f t="shared" si="4"/>
        <v>6.4</v>
      </c>
    </row>
    <row r="28" spans="1:41" ht="25.5" customHeight="1">
      <c r="A28" s="150">
        <v>18</v>
      </c>
      <c r="B28" s="152" t="s">
        <v>93</v>
      </c>
      <c r="C28" s="234" t="s">
        <v>94</v>
      </c>
      <c r="D28" s="150" t="s">
        <v>253</v>
      </c>
      <c r="E28" s="150" t="s">
        <v>95</v>
      </c>
      <c r="F28" s="154" t="s">
        <v>40</v>
      </c>
      <c r="G28" s="222">
        <f>'HK1'!I20</f>
        <v>5</v>
      </c>
      <c r="H28" s="222">
        <f>'HK1'!L20</f>
        <v>5</v>
      </c>
      <c r="I28" s="222">
        <f>'HK1'!O20</f>
        <v>6</v>
      </c>
      <c r="J28" s="222">
        <f>'HK1'!R20</f>
        <v>6</v>
      </c>
      <c r="K28" s="232">
        <f>'HK1'!U20</f>
        <v>7</v>
      </c>
      <c r="L28" s="232">
        <f>'HK1'!X20</f>
        <v>6</v>
      </c>
      <c r="M28" s="222">
        <f>'HK1'!AA20</f>
        <v>5</v>
      </c>
      <c r="N28" s="222">
        <f>'HK2'!L20</f>
        <v>5</v>
      </c>
      <c r="O28" s="222">
        <f>'HK2'!I20</f>
        <v>6</v>
      </c>
      <c r="P28" s="222">
        <f>'HK2'!O20</f>
        <v>8</v>
      </c>
      <c r="Q28" s="222">
        <f>'HK2'!R20</f>
        <v>7</v>
      </c>
      <c r="R28" s="222">
        <f>'HK2'!U20</f>
        <v>7</v>
      </c>
      <c r="S28" s="222">
        <f>'HK2'!X20</f>
        <v>7</v>
      </c>
      <c r="T28" s="222">
        <f>'HK3'!I20</f>
        <v>6</v>
      </c>
      <c r="U28" s="222">
        <f>'HK3'!L20</f>
        <v>7</v>
      </c>
      <c r="V28" s="222">
        <f>'HK3'!O20</f>
        <v>5</v>
      </c>
      <c r="W28" s="222">
        <f>'HK3'!R20</f>
        <v>9</v>
      </c>
      <c r="X28" s="222">
        <f>'HK3'!U20</f>
        <v>7</v>
      </c>
      <c r="Y28" s="222">
        <f>'HK3'!X20</f>
        <v>6</v>
      </c>
      <c r="Z28" s="222">
        <f>'HK3'!AA20</f>
        <v>8</v>
      </c>
      <c r="AA28" s="222">
        <f>'HK3'!AD20</f>
        <v>7</v>
      </c>
      <c r="AB28" s="222">
        <f>'HK4'!I20</f>
        <v>6</v>
      </c>
      <c r="AC28" s="222">
        <f>'HK4'!L20</f>
        <v>8</v>
      </c>
      <c r="AD28" s="222">
        <f>'HK4'!O20</f>
        <v>7</v>
      </c>
      <c r="AE28" s="222">
        <f>'HK4'!R20</f>
        <v>7</v>
      </c>
      <c r="AF28" s="222">
        <f>'HK4'!U20</f>
        <v>7</v>
      </c>
      <c r="AG28" s="222">
        <f>'HK4'!X20</f>
        <v>7</v>
      </c>
      <c r="AH28" s="222">
        <f>'HK4'!AA20</f>
        <v>0</v>
      </c>
      <c r="AI28" s="222">
        <f>'HK4'!AD20</f>
        <v>6</v>
      </c>
      <c r="AJ28" s="221">
        <f t="shared" si="0"/>
        <v>6.78</v>
      </c>
      <c r="AK28" s="150" t="str">
        <f t="shared" si="1"/>
        <v>TB.Khá</v>
      </c>
      <c r="AL28" s="151">
        <f t="shared" si="2"/>
        <v>1</v>
      </c>
      <c r="AM28" s="151">
        <f t="shared" si="3"/>
        <v>1</v>
      </c>
      <c r="AN28" s="241" t="str">
        <f t="shared" si="5"/>
        <v>Học tiếp</v>
      </c>
      <c r="AO28" s="221">
        <f t="shared" si="4"/>
        <v>6.51</v>
      </c>
    </row>
    <row r="29" spans="1:41" ht="25.5" customHeight="1">
      <c r="A29" s="144">
        <v>19</v>
      </c>
      <c r="B29" s="152" t="s">
        <v>76</v>
      </c>
      <c r="C29" s="234" t="s">
        <v>94</v>
      </c>
      <c r="D29" s="150" t="s">
        <v>254</v>
      </c>
      <c r="E29" s="150" t="s">
        <v>96</v>
      </c>
      <c r="F29" s="154" t="s">
        <v>97</v>
      </c>
      <c r="G29" s="222">
        <f>'HK1'!I21</f>
        <v>5</v>
      </c>
      <c r="H29" s="222">
        <f>'HK1'!L21</f>
        <v>6</v>
      </c>
      <c r="I29" s="222">
        <f>'HK1'!O21</f>
        <v>6</v>
      </c>
      <c r="J29" s="222">
        <f>'HK1'!R21</f>
        <v>7</v>
      </c>
      <c r="K29" s="232">
        <f>'HK1'!U21</f>
        <v>9</v>
      </c>
      <c r="L29" s="232">
        <f>'HK1'!X21</f>
        <v>7</v>
      </c>
      <c r="M29" s="222">
        <f>'HK1'!AA21</f>
        <v>7</v>
      </c>
      <c r="N29" s="222">
        <f>'HK2'!L21</f>
        <v>5</v>
      </c>
      <c r="O29" s="222">
        <f>'HK2'!I21</f>
        <v>7</v>
      </c>
      <c r="P29" s="222">
        <f>'HK2'!O21</f>
        <v>7</v>
      </c>
      <c r="Q29" s="222">
        <f>'HK2'!R21</f>
        <v>6</v>
      </c>
      <c r="R29" s="222">
        <f>'HK2'!U21</f>
        <v>7</v>
      </c>
      <c r="S29" s="222">
        <f>'HK2'!X21</f>
        <v>8</v>
      </c>
      <c r="T29" s="222">
        <f>'HK3'!I21</f>
        <v>6</v>
      </c>
      <c r="U29" s="222">
        <f>'HK3'!L21</f>
        <v>6</v>
      </c>
      <c r="V29" s="222">
        <f>'HK3'!O21</f>
        <v>5</v>
      </c>
      <c r="W29" s="222">
        <f>'HK3'!R21</f>
        <v>6</v>
      </c>
      <c r="X29" s="222">
        <f>'HK3'!U21</f>
        <v>6</v>
      </c>
      <c r="Y29" s="222">
        <f>'HK3'!X21</f>
        <v>8</v>
      </c>
      <c r="Z29" s="222">
        <f>'HK3'!AA21</f>
        <v>6</v>
      </c>
      <c r="AA29" s="222">
        <f>'HK3'!AD21</f>
        <v>9</v>
      </c>
      <c r="AB29" s="222">
        <f>'HK4'!I21</f>
        <v>5</v>
      </c>
      <c r="AC29" s="222">
        <f>'HK4'!L21</f>
        <v>7</v>
      </c>
      <c r="AD29" s="222">
        <f>'HK4'!O21</f>
        <v>6</v>
      </c>
      <c r="AE29" s="222">
        <f>'HK4'!R21</f>
        <v>7</v>
      </c>
      <c r="AF29" s="222">
        <f>'HK4'!U21</f>
        <v>6</v>
      </c>
      <c r="AG29" s="222">
        <f>'HK4'!X21</f>
        <v>9</v>
      </c>
      <c r="AH29" s="222">
        <f>'HK4'!AA21</f>
        <v>0</v>
      </c>
      <c r="AI29" s="222">
        <f>'HK4'!AD21</f>
        <v>6</v>
      </c>
      <c r="AJ29" s="221">
        <f t="shared" si="0"/>
        <v>6.22</v>
      </c>
      <c r="AK29" s="150" t="str">
        <f t="shared" si="1"/>
        <v>TB.Khá</v>
      </c>
      <c r="AL29" s="151">
        <f t="shared" si="2"/>
        <v>1</v>
      </c>
      <c r="AM29" s="151">
        <f t="shared" si="3"/>
        <v>1</v>
      </c>
      <c r="AN29" s="241" t="str">
        <f t="shared" si="5"/>
        <v>Học tiếp</v>
      </c>
      <c r="AO29" s="221">
        <f t="shared" si="4"/>
        <v>6.33</v>
      </c>
    </row>
    <row r="30" spans="1:41" ht="25.5" customHeight="1">
      <c r="A30" s="150">
        <v>20</v>
      </c>
      <c r="B30" s="152" t="s">
        <v>98</v>
      </c>
      <c r="C30" s="234" t="s">
        <v>99</v>
      </c>
      <c r="D30" s="150" t="s">
        <v>255</v>
      </c>
      <c r="E30" s="150" t="s">
        <v>100</v>
      </c>
      <c r="F30" s="154" t="s">
        <v>3</v>
      </c>
      <c r="G30" s="222">
        <f>'HK1'!I22</f>
        <v>8</v>
      </c>
      <c r="H30" s="222">
        <f>'HK1'!L22</f>
        <v>5</v>
      </c>
      <c r="I30" s="222">
        <f>'HK1'!O22</f>
        <v>6</v>
      </c>
      <c r="J30" s="222">
        <f>'HK1'!R22</f>
        <v>6</v>
      </c>
      <c r="K30" s="232">
        <f>'HK1'!U22</f>
        <v>8</v>
      </c>
      <c r="L30" s="232">
        <f>'HK1'!X22</f>
        <v>6</v>
      </c>
      <c r="M30" s="222">
        <f>'HK1'!AA22</f>
        <v>5</v>
      </c>
      <c r="N30" s="222">
        <f>'HK2'!L22</f>
        <v>8</v>
      </c>
      <c r="O30" s="222">
        <f>'HK2'!I22</f>
        <v>7</v>
      </c>
      <c r="P30" s="222">
        <f>'HK2'!O22</f>
        <v>8</v>
      </c>
      <c r="Q30" s="222">
        <f>'HK2'!R22</f>
        <v>6</v>
      </c>
      <c r="R30" s="222">
        <f>'HK2'!U22</f>
        <v>6</v>
      </c>
      <c r="S30" s="222">
        <f>'HK2'!X22</f>
        <v>6</v>
      </c>
      <c r="T30" s="222">
        <f>'HK3'!I22</f>
        <v>7</v>
      </c>
      <c r="U30" s="222">
        <f>'HK3'!L22</f>
        <v>7</v>
      </c>
      <c r="V30" s="222">
        <f>'HK3'!O22</f>
        <v>5</v>
      </c>
      <c r="W30" s="222">
        <f>'HK3'!R22</f>
        <v>7</v>
      </c>
      <c r="X30" s="222">
        <f>'HK3'!U22</f>
        <v>6</v>
      </c>
      <c r="Y30" s="222">
        <f>'HK3'!X22</f>
        <v>7</v>
      </c>
      <c r="Z30" s="222">
        <f>'HK3'!AA22</f>
        <v>5</v>
      </c>
      <c r="AA30" s="222">
        <f>'HK3'!AD22</f>
        <v>8</v>
      </c>
      <c r="AB30" s="222">
        <f>'HK4'!I22</f>
        <v>5</v>
      </c>
      <c r="AC30" s="222">
        <f>'HK4'!L22</f>
        <v>7</v>
      </c>
      <c r="AD30" s="222">
        <f>'HK4'!O22</f>
        <v>8</v>
      </c>
      <c r="AE30" s="222">
        <f>'HK4'!R22</f>
        <v>5</v>
      </c>
      <c r="AF30" s="222">
        <f>'HK4'!U22</f>
        <v>7</v>
      </c>
      <c r="AG30" s="222">
        <f>'HK4'!X22</f>
        <v>7</v>
      </c>
      <c r="AH30" s="222">
        <f>'HK4'!AA22</f>
        <v>10</v>
      </c>
      <c r="AI30" s="222">
        <f>'HK4'!AD22</f>
        <v>6</v>
      </c>
      <c r="AJ30" s="221">
        <f t="shared" si="0"/>
        <v>6.42</v>
      </c>
      <c r="AK30" s="150" t="str">
        <f t="shared" si="1"/>
        <v>TB.Khá</v>
      </c>
      <c r="AL30" s="151">
        <f t="shared" si="2"/>
        <v>0</v>
      </c>
      <c r="AM30" s="151">
        <f t="shared" si="3"/>
        <v>0</v>
      </c>
      <c r="AN30" s="241" t="str">
        <f t="shared" si="5"/>
        <v>Học tiếp</v>
      </c>
      <c r="AO30" s="221">
        <f t="shared" si="4"/>
        <v>6.62</v>
      </c>
    </row>
    <row r="31" spans="1:41" ht="25.5" customHeight="1">
      <c r="A31" s="150">
        <v>21</v>
      </c>
      <c r="B31" s="152" t="s">
        <v>63</v>
      </c>
      <c r="C31" s="234" t="s">
        <v>99</v>
      </c>
      <c r="D31" s="150" t="s">
        <v>256</v>
      </c>
      <c r="E31" s="150" t="s">
        <v>101</v>
      </c>
      <c r="F31" s="154" t="s">
        <v>0</v>
      </c>
      <c r="G31" s="222">
        <f>'HK1'!I23</f>
        <v>6</v>
      </c>
      <c r="H31" s="222">
        <f>'HK1'!L23</f>
        <v>7</v>
      </c>
      <c r="I31" s="222">
        <f>'HK1'!O23</f>
        <v>5</v>
      </c>
      <c r="J31" s="222">
        <f>'HK1'!R23</f>
        <v>7</v>
      </c>
      <c r="K31" s="232">
        <f>'HK1'!U23</f>
        <v>8</v>
      </c>
      <c r="L31" s="232">
        <f>'HK1'!X23</f>
        <v>5</v>
      </c>
      <c r="M31" s="222">
        <f>'HK1'!AA23</f>
        <v>5</v>
      </c>
      <c r="N31" s="222">
        <f>'HK2'!L23</f>
        <v>6</v>
      </c>
      <c r="O31" s="222">
        <f>'HK2'!I23</f>
        <v>7</v>
      </c>
      <c r="P31" s="222">
        <f>'HK2'!O23</f>
        <v>8</v>
      </c>
      <c r="Q31" s="222">
        <f>'HK2'!R23</f>
        <v>7</v>
      </c>
      <c r="R31" s="222">
        <f>'HK2'!U23</f>
        <v>7</v>
      </c>
      <c r="S31" s="222">
        <f>'HK2'!X23</f>
        <v>8</v>
      </c>
      <c r="T31" s="222">
        <f>'HK3'!I23</f>
        <v>7</v>
      </c>
      <c r="U31" s="222">
        <f>'HK3'!L23</f>
        <v>7</v>
      </c>
      <c r="V31" s="222">
        <f>'HK3'!O23</f>
        <v>7</v>
      </c>
      <c r="W31" s="222">
        <f>'HK3'!R23</f>
        <v>7</v>
      </c>
      <c r="X31" s="222">
        <f>'HK3'!U23</f>
        <v>7</v>
      </c>
      <c r="Y31" s="222">
        <f>'HK3'!X23</f>
        <v>6</v>
      </c>
      <c r="Z31" s="222">
        <f>'HK3'!AA23</f>
        <v>6</v>
      </c>
      <c r="AA31" s="222">
        <f>'HK3'!AD23</f>
        <v>7</v>
      </c>
      <c r="AB31" s="222">
        <f>'HK4'!I23</f>
        <v>8</v>
      </c>
      <c r="AC31" s="222">
        <f>'HK4'!L23</f>
        <v>8</v>
      </c>
      <c r="AD31" s="222">
        <f>'HK4'!O23</f>
        <v>7</v>
      </c>
      <c r="AE31" s="222">
        <f>'HK4'!R23</f>
        <v>7</v>
      </c>
      <c r="AF31" s="222">
        <f>'HK4'!U23</f>
        <v>7</v>
      </c>
      <c r="AG31" s="222">
        <f>'HK4'!X23</f>
        <v>9</v>
      </c>
      <c r="AH31" s="222">
        <f>'HK4'!AA23</f>
        <v>5</v>
      </c>
      <c r="AI31" s="222">
        <f>'HK4'!AD23</f>
        <v>5</v>
      </c>
      <c r="AJ31" s="221">
        <f t="shared" si="0"/>
        <v>7.12</v>
      </c>
      <c r="AK31" s="150" t="str">
        <f t="shared" si="1"/>
        <v>Khá</v>
      </c>
      <c r="AL31" s="151">
        <f t="shared" si="2"/>
        <v>0</v>
      </c>
      <c r="AM31" s="151">
        <f t="shared" si="3"/>
        <v>0</v>
      </c>
      <c r="AN31" s="241" t="str">
        <f t="shared" si="5"/>
        <v>Học tiếp</v>
      </c>
      <c r="AO31" s="221">
        <f t="shared" si="4"/>
        <v>6.91</v>
      </c>
    </row>
    <row r="32" spans="1:41" ht="25.5" customHeight="1">
      <c r="A32" s="144">
        <v>22</v>
      </c>
      <c r="B32" s="152" t="s">
        <v>102</v>
      </c>
      <c r="C32" s="234" t="s">
        <v>103</v>
      </c>
      <c r="D32" s="150" t="s">
        <v>257</v>
      </c>
      <c r="E32" s="150" t="s">
        <v>20</v>
      </c>
      <c r="F32" s="154" t="s">
        <v>10</v>
      </c>
      <c r="G32" s="222">
        <f>'HK1'!I24</f>
        <v>9</v>
      </c>
      <c r="H32" s="222">
        <f>'HK1'!L24</f>
        <v>6</v>
      </c>
      <c r="I32" s="222">
        <f>'HK1'!O24</f>
        <v>7</v>
      </c>
      <c r="J32" s="222">
        <f>'HK1'!R24</f>
        <v>7</v>
      </c>
      <c r="K32" s="232">
        <f>'HK1'!U24</f>
        <v>8</v>
      </c>
      <c r="L32" s="232">
        <f>'HK1'!X24</f>
        <v>6</v>
      </c>
      <c r="M32" s="222">
        <f>'HK1'!AA24</f>
        <v>6</v>
      </c>
      <c r="N32" s="222">
        <f>'HK2'!L24</f>
        <v>8</v>
      </c>
      <c r="O32" s="222">
        <f>'HK2'!I24</f>
        <v>7</v>
      </c>
      <c r="P32" s="222">
        <f>'HK2'!O24</f>
        <v>9</v>
      </c>
      <c r="Q32" s="222">
        <f>'HK2'!R24</f>
        <v>6</v>
      </c>
      <c r="R32" s="222">
        <f>'HK2'!U24</f>
        <v>7</v>
      </c>
      <c r="S32" s="222">
        <f>'HK2'!X24</f>
        <v>8</v>
      </c>
      <c r="T32" s="222">
        <f>'HK3'!I24</f>
        <v>7</v>
      </c>
      <c r="U32" s="222">
        <f>'HK3'!L24</f>
        <v>8</v>
      </c>
      <c r="V32" s="222">
        <f>'HK3'!O24</f>
        <v>6</v>
      </c>
      <c r="W32" s="222">
        <f>'HK3'!R24</f>
        <v>9</v>
      </c>
      <c r="X32" s="222">
        <f>'HK3'!U24</f>
        <v>6</v>
      </c>
      <c r="Y32" s="222">
        <f>'HK3'!X24</f>
        <v>8</v>
      </c>
      <c r="Z32" s="222">
        <f>'HK3'!AA24</f>
        <v>6</v>
      </c>
      <c r="AA32" s="222">
        <f>'HK3'!AD24</f>
        <v>7</v>
      </c>
      <c r="AB32" s="222">
        <f>'HK4'!I24</f>
        <v>7</v>
      </c>
      <c r="AC32" s="222">
        <f>'HK4'!L24</f>
        <v>7</v>
      </c>
      <c r="AD32" s="222">
        <f>'HK4'!O24</f>
        <v>7</v>
      </c>
      <c r="AE32" s="222">
        <f>'HK4'!R24</f>
        <v>8</v>
      </c>
      <c r="AF32" s="222">
        <f>'HK4'!U24</f>
        <v>7</v>
      </c>
      <c r="AG32" s="222">
        <f>'HK4'!X24</f>
        <v>9</v>
      </c>
      <c r="AH32" s="222">
        <f>'HK4'!AA24</f>
        <v>0</v>
      </c>
      <c r="AI32" s="222">
        <f>'HK4'!AD24</f>
        <v>6</v>
      </c>
      <c r="AJ32" s="221">
        <f t="shared" si="0"/>
        <v>7.14</v>
      </c>
      <c r="AK32" s="150" t="str">
        <f t="shared" si="1"/>
        <v>Khá</v>
      </c>
      <c r="AL32" s="151">
        <f t="shared" si="2"/>
        <v>1</v>
      </c>
      <c r="AM32" s="151">
        <f t="shared" si="3"/>
        <v>1</v>
      </c>
      <c r="AN32" s="241" t="str">
        <f t="shared" si="5"/>
        <v>Học tiếp</v>
      </c>
      <c r="AO32" s="221">
        <f t="shared" si="4"/>
        <v>7.25</v>
      </c>
    </row>
    <row r="33" spans="1:41" ht="25.5" customHeight="1">
      <c r="A33" s="150">
        <v>23</v>
      </c>
      <c r="B33" s="152" t="s">
        <v>104</v>
      </c>
      <c r="C33" s="234" t="s">
        <v>105</v>
      </c>
      <c r="D33" s="150" t="s">
        <v>258</v>
      </c>
      <c r="E33" s="150" t="s">
        <v>106</v>
      </c>
      <c r="F33" s="154" t="s">
        <v>1</v>
      </c>
      <c r="G33" s="222">
        <f>'HK1'!I25</f>
        <v>6</v>
      </c>
      <c r="H33" s="222">
        <f>'HK1'!L25</f>
        <v>5</v>
      </c>
      <c r="I33" s="222">
        <f>'HK1'!O25</f>
        <v>8</v>
      </c>
      <c r="J33" s="222">
        <f>'HK1'!R25</f>
        <v>7</v>
      </c>
      <c r="K33" s="232">
        <f>'HK1'!U25</f>
        <v>9</v>
      </c>
      <c r="L33" s="232">
        <f>'HK1'!X25</f>
        <v>6</v>
      </c>
      <c r="M33" s="222">
        <f>'HK1'!AA25</f>
        <v>8</v>
      </c>
      <c r="N33" s="222">
        <f>'HK2'!L25</f>
        <v>5</v>
      </c>
      <c r="O33" s="222">
        <f>'HK2'!I25</f>
        <v>7</v>
      </c>
      <c r="P33" s="222">
        <f>'HK2'!O25</f>
        <v>9</v>
      </c>
      <c r="Q33" s="222">
        <f>'HK2'!R25</f>
        <v>7</v>
      </c>
      <c r="R33" s="222">
        <f>'HK2'!U25</f>
        <v>6</v>
      </c>
      <c r="S33" s="222">
        <f>'HK2'!X25</f>
        <v>8</v>
      </c>
      <c r="T33" s="222">
        <f>'HK3'!I25</f>
        <v>8</v>
      </c>
      <c r="U33" s="222">
        <f>'HK3'!L25</f>
        <v>8</v>
      </c>
      <c r="V33" s="222">
        <f>'HK3'!O25</f>
        <v>6</v>
      </c>
      <c r="W33" s="222">
        <f>'HK3'!R25</f>
        <v>8</v>
      </c>
      <c r="X33" s="222">
        <f>'HK3'!U25</f>
        <v>6</v>
      </c>
      <c r="Y33" s="222">
        <f>'HK3'!X25</f>
        <v>7</v>
      </c>
      <c r="Z33" s="222">
        <f>'HK3'!AA25</f>
        <v>5</v>
      </c>
      <c r="AA33" s="222">
        <f>'HK3'!AD25</f>
        <v>8</v>
      </c>
      <c r="AB33" s="222">
        <f>'HK4'!I25</f>
        <v>6</v>
      </c>
      <c r="AC33" s="222">
        <f>'HK4'!L25</f>
        <v>7</v>
      </c>
      <c r="AD33" s="222">
        <f>'HK4'!O25</f>
        <v>7</v>
      </c>
      <c r="AE33" s="222">
        <f>'HK4'!R25</f>
        <v>7</v>
      </c>
      <c r="AF33" s="222">
        <f>'HK4'!U25</f>
        <v>9</v>
      </c>
      <c r="AG33" s="222">
        <f>'HK4'!X25</f>
        <v>10</v>
      </c>
      <c r="AH33" s="222">
        <f>'HK4'!AA25</f>
        <v>0</v>
      </c>
      <c r="AI33" s="222">
        <f>'HK4'!AD25</f>
        <v>6</v>
      </c>
      <c r="AJ33" s="221">
        <f t="shared" si="0"/>
        <v>7.08</v>
      </c>
      <c r="AK33" s="150" t="str">
        <f t="shared" si="1"/>
        <v>Khá</v>
      </c>
      <c r="AL33" s="151">
        <f t="shared" si="2"/>
        <v>1</v>
      </c>
      <c r="AM33" s="151">
        <f t="shared" si="3"/>
        <v>1</v>
      </c>
      <c r="AN33" s="241" t="str">
        <f t="shared" si="5"/>
        <v>Học tiếp</v>
      </c>
      <c r="AO33" s="221">
        <f t="shared" si="4"/>
        <v>6.95</v>
      </c>
    </row>
    <row r="34" spans="1:41" ht="25.5" customHeight="1">
      <c r="A34" s="150">
        <v>24</v>
      </c>
      <c r="B34" s="152" t="s">
        <v>107</v>
      </c>
      <c r="C34" s="234" t="s">
        <v>108</v>
      </c>
      <c r="D34" s="150" t="s">
        <v>259</v>
      </c>
      <c r="E34" s="150" t="s">
        <v>34</v>
      </c>
      <c r="F34" s="154" t="s">
        <v>109</v>
      </c>
      <c r="G34" s="222">
        <f>'HK1'!I26</f>
        <v>6</v>
      </c>
      <c r="H34" s="222">
        <f>'HK1'!L26</f>
        <v>5</v>
      </c>
      <c r="I34" s="222">
        <f>'HK1'!O26</f>
        <v>7</v>
      </c>
      <c r="J34" s="222">
        <f>'HK1'!R26</f>
        <v>5</v>
      </c>
      <c r="K34" s="232">
        <f>'HK1'!U26</f>
        <v>8</v>
      </c>
      <c r="L34" s="232">
        <f>'HK1'!X26</f>
        <v>5</v>
      </c>
      <c r="M34" s="222">
        <f>'HK1'!AA26</f>
        <v>5</v>
      </c>
      <c r="N34" s="222">
        <f>'HK2'!L26</f>
        <v>7</v>
      </c>
      <c r="O34" s="222">
        <f>'HK2'!I26</f>
        <v>7</v>
      </c>
      <c r="P34" s="222">
        <f>'HK2'!O26</f>
        <v>9</v>
      </c>
      <c r="Q34" s="222">
        <f>'HK2'!R26</f>
        <v>7</v>
      </c>
      <c r="R34" s="222">
        <f>'HK2'!U26</f>
        <v>7</v>
      </c>
      <c r="S34" s="222">
        <f>'HK2'!X26</f>
        <v>7</v>
      </c>
      <c r="T34" s="222">
        <f>'HK3'!I26</f>
        <v>8</v>
      </c>
      <c r="U34" s="222">
        <f>'HK3'!L26</f>
        <v>7</v>
      </c>
      <c r="V34" s="222">
        <f>'HK3'!O26</f>
        <v>5</v>
      </c>
      <c r="W34" s="222">
        <f>'HK3'!R26</f>
        <v>6</v>
      </c>
      <c r="X34" s="222">
        <f>'HK3'!U26</f>
        <v>6</v>
      </c>
      <c r="Y34" s="222">
        <f>'HK3'!X26</f>
        <v>8</v>
      </c>
      <c r="Z34" s="222">
        <f>'HK3'!AA26</f>
        <v>6</v>
      </c>
      <c r="AA34" s="222">
        <f>'HK3'!AD26</f>
        <v>6</v>
      </c>
      <c r="AB34" s="222">
        <f>'HK4'!I26</f>
        <v>7</v>
      </c>
      <c r="AC34" s="222">
        <f>'HK4'!L26</f>
        <v>6</v>
      </c>
      <c r="AD34" s="222">
        <f>'HK4'!O26</f>
        <v>5</v>
      </c>
      <c r="AE34" s="222">
        <f>'HK4'!R26</f>
        <v>7</v>
      </c>
      <c r="AF34" s="222">
        <f>'HK4'!U26</f>
        <v>8</v>
      </c>
      <c r="AG34" s="222">
        <f>'HK4'!X26</f>
        <v>8</v>
      </c>
      <c r="AH34" s="222">
        <f>'HK4'!AA26</f>
        <v>0</v>
      </c>
      <c r="AI34" s="222">
        <f>'HK4'!AD26</f>
        <v>5</v>
      </c>
      <c r="AJ34" s="221">
        <f t="shared" si="0"/>
        <v>6.54</v>
      </c>
      <c r="AK34" s="150" t="str">
        <f t="shared" si="1"/>
        <v>TB.Khá</v>
      </c>
      <c r="AL34" s="151">
        <f t="shared" si="2"/>
        <v>1</v>
      </c>
      <c r="AM34" s="151">
        <f t="shared" si="3"/>
        <v>1</v>
      </c>
      <c r="AN34" s="241" t="str">
        <f t="shared" si="5"/>
        <v>Học tiếp</v>
      </c>
      <c r="AO34" s="221">
        <f t="shared" si="4"/>
        <v>6.63</v>
      </c>
    </row>
    <row r="35" spans="1:41" ht="25.5" customHeight="1">
      <c r="A35" s="144">
        <v>25</v>
      </c>
      <c r="B35" s="152" t="s">
        <v>110</v>
      </c>
      <c r="C35" s="234" t="s">
        <v>111</v>
      </c>
      <c r="D35" s="150" t="s">
        <v>260</v>
      </c>
      <c r="E35" s="150" t="s">
        <v>112</v>
      </c>
      <c r="F35" s="154" t="s">
        <v>109</v>
      </c>
      <c r="G35" s="222">
        <f>'HK1'!I27</f>
        <v>9</v>
      </c>
      <c r="H35" s="222">
        <f>'HK1'!L27</f>
        <v>7</v>
      </c>
      <c r="I35" s="222">
        <f>'HK1'!O27</f>
        <v>5</v>
      </c>
      <c r="J35" s="222">
        <f>'HK1'!R27</f>
        <v>7</v>
      </c>
      <c r="K35" s="232">
        <f>'HK1'!U27</f>
        <v>8</v>
      </c>
      <c r="L35" s="232">
        <f>'HK1'!X27</f>
        <v>7</v>
      </c>
      <c r="M35" s="222">
        <f>'HK1'!AA27</f>
        <v>5</v>
      </c>
      <c r="N35" s="222">
        <f>'HK2'!L27</f>
        <v>9</v>
      </c>
      <c r="O35" s="222">
        <f>'HK2'!I27</f>
        <v>7</v>
      </c>
      <c r="P35" s="222">
        <f>'HK2'!O27</f>
        <v>8</v>
      </c>
      <c r="Q35" s="222">
        <f>'HK2'!R27</f>
        <v>7</v>
      </c>
      <c r="R35" s="222">
        <f>'HK2'!U27</f>
        <v>7</v>
      </c>
      <c r="S35" s="222">
        <f>'HK2'!X27</f>
        <v>10</v>
      </c>
      <c r="T35" s="222">
        <f>'HK3'!I27</f>
        <v>6</v>
      </c>
      <c r="U35" s="222">
        <f>'HK3'!L27</f>
        <v>7</v>
      </c>
      <c r="V35" s="222">
        <f>'HK3'!O27</f>
        <v>5</v>
      </c>
      <c r="W35" s="222">
        <f>'HK3'!R27</f>
        <v>9</v>
      </c>
      <c r="X35" s="222">
        <f>'HK3'!U27</f>
        <v>6</v>
      </c>
      <c r="Y35" s="222">
        <f>'HK3'!X27</f>
        <v>8</v>
      </c>
      <c r="Z35" s="222">
        <f>'HK3'!AA27</f>
        <v>8</v>
      </c>
      <c r="AA35" s="222">
        <f>'HK3'!AD27</f>
        <v>7</v>
      </c>
      <c r="AB35" s="222">
        <f>'HK4'!I27</f>
        <v>7</v>
      </c>
      <c r="AC35" s="222">
        <f>'HK4'!L27</f>
        <v>6</v>
      </c>
      <c r="AD35" s="222">
        <f>'HK4'!O27</f>
        <v>8</v>
      </c>
      <c r="AE35" s="222">
        <f>'HK4'!R27</f>
        <v>9</v>
      </c>
      <c r="AF35" s="222">
        <f>'HK4'!U27</f>
        <v>9</v>
      </c>
      <c r="AG35" s="222">
        <f>'HK4'!X27</f>
        <v>9</v>
      </c>
      <c r="AH35" s="222">
        <f>'HK4'!AA27</f>
        <v>10</v>
      </c>
      <c r="AI35" s="222">
        <f>'HK4'!AD27</f>
        <v>6</v>
      </c>
      <c r="AJ35" s="221">
        <f t="shared" si="0"/>
        <v>7.54</v>
      </c>
      <c r="AK35" s="150" t="str">
        <f t="shared" si="1"/>
        <v>Khá</v>
      </c>
      <c r="AL35" s="151">
        <f t="shared" si="2"/>
        <v>0</v>
      </c>
      <c r="AM35" s="151">
        <f t="shared" si="3"/>
        <v>0</v>
      </c>
      <c r="AN35" s="241" t="str">
        <f t="shared" si="5"/>
        <v>Học tiếp</v>
      </c>
      <c r="AO35" s="221">
        <f t="shared" si="4"/>
        <v>7.53</v>
      </c>
    </row>
    <row r="36" spans="1:41" ht="25.5" customHeight="1">
      <c r="A36" s="150">
        <v>26</v>
      </c>
      <c r="B36" s="152" t="s">
        <v>113</v>
      </c>
      <c r="C36" s="234" t="s">
        <v>114</v>
      </c>
      <c r="D36" s="150" t="s">
        <v>261</v>
      </c>
      <c r="E36" s="150" t="s">
        <v>115</v>
      </c>
      <c r="F36" s="154" t="s">
        <v>3</v>
      </c>
      <c r="G36" s="222">
        <f>'HK1'!I28</f>
        <v>6</v>
      </c>
      <c r="H36" s="222">
        <f>'HK1'!L28</f>
        <v>6</v>
      </c>
      <c r="I36" s="222">
        <f>'HK1'!O28</f>
        <v>8</v>
      </c>
      <c r="J36" s="222">
        <f>'HK1'!R28</f>
        <v>6</v>
      </c>
      <c r="K36" s="232">
        <f>'HK1'!U28</f>
        <v>7</v>
      </c>
      <c r="L36" s="232">
        <f>'HK1'!X28</f>
        <v>5</v>
      </c>
      <c r="M36" s="222">
        <f>'HK1'!AA28</f>
        <v>5</v>
      </c>
      <c r="N36" s="222">
        <f>'HK2'!L28</f>
        <v>7</v>
      </c>
      <c r="O36" s="222">
        <f>'HK2'!I28</f>
        <v>6</v>
      </c>
      <c r="P36" s="222">
        <f>'HK2'!O28</f>
        <v>9</v>
      </c>
      <c r="Q36" s="222">
        <f>'HK2'!R28</f>
        <v>6</v>
      </c>
      <c r="R36" s="222">
        <f>'HK2'!U28</f>
        <v>8</v>
      </c>
      <c r="S36" s="222">
        <f>'HK2'!X28</f>
        <v>5</v>
      </c>
      <c r="T36" s="222">
        <f>'HK3'!I28</f>
        <v>10</v>
      </c>
      <c r="U36" s="222">
        <f>'HK3'!L28</f>
        <v>6</v>
      </c>
      <c r="V36" s="222">
        <f>'HK3'!O28</f>
        <v>7</v>
      </c>
      <c r="W36" s="222">
        <f>'HK3'!R28</f>
        <v>7</v>
      </c>
      <c r="X36" s="222">
        <f>'HK3'!U28</f>
        <v>8</v>
      </c>
      <c r="Y36" s="222">
        <f>'HK3'!X28</f>
        <v>6</v>
      </c>
      <c r="Z36" s="222">
        <f>'HK3'!AA28</f>
        <v>9</v>
      </c>
      <c r="AA36" s="222">
        <f>'HK3'!AD28</f>
        <v>0</v>
      </c>
      <c r="AB36" s="222">
        <f>'HK4'!I28</f>
        <v>6</v>
      </c>
      <c r="AC36" s="222">
        <f>'HK4'!L28</f>
        <v>6</v>
      </c>
      <c r="AD36" s="222">
        <f>'HK4'!O28</f>
        <v>6</v>
      </c>
      <c r="AE36" s="222">
        <f>'HK4'!R28</f>
        <v>7</v>
      </c>
      <c r="AF36" s="222">
        <f>'HK4'!U28</f>
        <v>8</v>
      </c>
      <c r="AG36" s="222">
        <f>'HK4'!X28</f>
        <v>7</v>
      </c>
      <c r="AH36" s="222">
        <f>'HK4'!AA28</f>
        <v>0</v>
      </c>
      <c r="AI36" s="222">
        <f>'HK4'!AD28</f>
        <v>5</v>
      </c>
      <c r="AJ36" s="221">
        <f t="shared" si="0"/>
        <v>7.08</v>
      </c>
      <c r="AK36" s="150" t="str">
        <f t="shared" si="1"/>
        <v>Khá</v>
      </c>
      <c r="AL36" s="151">
        <f t="shared" si="2"/>
        <v>2</v>
      </c>
      <c r="AM36" s="151">
        <f t="shared" si="3"/>
        <v>1</v>
      </c>
      <c r="AN36" s="241" t="str">
        <f t="shared" si="5"/>
        <v>Học tiếp</v>
      </c>
      <c r="AO36" s="221">
        <f t="shared" si="4"/>
        <v>6.93</v>
      </c>
    </row>
    <row r="37" spans="1:41" ht="25.5" customHeight="1">
      <c r="A37" s="150">
        <v>27</v>
      </c>
      <c r="B37" s="152" t="s">
        <v>116</v>
      </c>
      <c r="C37" s="234" t="s">
        <v>30</v>
      </c>
      <c r="D37" s="150" t="s">
        <v>262</v>
      </c>
      <c r="E37" s="150" t="s">
        <v>117</v>
      </c>
      <c r="F37" s="154" t="s">
        <v>2</v>
      </c>
      <c r="G37" s="222">
        <f>'HK1'!I29</f>
        <v>6</v>
      </c>
      <c r="H37" s="222">
        <f>'HK1'!L29</f>
        <v>6</v>
      </c>
      <c r="I37" s="222">
        <f>'HK1'!O29</f>
        <v>9</v>
      </c>
      <c r="J37" s="222">
        <f>'HK1'!R29</f>
        <v>7</v>
      </c>
      <c r="K37" s="232">
        <f>'HK1'!U29</f>
        <v>7</v>
      </c>
      <c r="L37" s="232">
        <f>'HK1'!X29</f>
        <v>5</v>
      </c>
      <c r="M37" s="222">
        <f>'HK1'!AA29</f>
        <v>6</v>
      </c>
      <c r="N37" s="222">
        <f>'HK2'!L29</f>
        <v>6</v>
      </c>
      <c r="O37" s="222">
        <f>'HK2'!I29</f>
        <v>7</v>
      </c>
      <c r="P37" s="222">
        <f>'HK2'!O29</f>
        <v>8</v>
      </c>
      <c r="Q37" s="222">
        <f>'HK2'!R29</f>
        <v>8</v>
      </c>
      <c r="R37" s="222">
        <f>'HK2'!U29</f>
        <v>8</v>
      </c>
      <c r="S37" s="222">
        <f>'HK2'!X29</f>
        <v>10</v>
      </c>
      <c r="T37" s="222">
        <f>'HK3'!I29</f>
        <v>6</v>
      </c>
      <c r="U37" s="222">
        <f>'HK3'!L29</f>
        <v>8</v>
      </c>
      <c r="V37" s="222">
        <f>'HK3'!O29</f>
        <v>5</v>
      </c>
      <c r="W37" s="222">
        <f>'HK3'!R29</f>
        <v>9</v>
      </c>
      <c r="X37" s="222">
        <f>'HK3'!U29</f>
        <v>5</v>
      </c>
      <c r="Y37" s="222">
        <f>'HK3'!X29</f>
        <v>9</v>
      </c>
      <c r="Z37" s="222">
        <f>'HK3'!AA29</f>
        <v>6</v>
      </c>
      <c r="AA37" s="222">
        <f>'HK3'!AD29</f>
        <v>10</v>
      </c>
      <c r="AB37" s="222">
        <f>'HK4'!I29</f>
        <v>7</v>
      </c>
      <c r="AC37" s="222">
        <f>'HK4'!L29</f>
        <v>6</v>
      </c>
      <c r="AD37" s="222">
        <f>'HK4'!O29</f>
        <v>7</v>
      </c>
      <c r="AE37" s="222">
        <f>'HK4'!R29</f>
        <v>8</v>
      </c>
      <c r="AF37" s="222">
        <f>'HK4'!U29</f>
        <v>8</v>
      </c>
      <c r="AG37" s="222">
        <f>'HK4'!X29</f>
        <v>8</v>
      </c>
      <c r="AH37" s="222">
        <f>'HK4'!AA29</f>
        <v>0</v>
      </c>
      <c r="AI37" s="222">
        <f>'HK4'!AD29</f>
        <v>6</v>
      </c>
      <c r="AJ37" s="221">
        <f t="shared" si="0"/>
        <v>6.9</v>
      </c>
      <c r="AK37" s="150" t="str">
        <f t="shared" si="1"/>
        <v>TB.Khá</v>
      </c>
      <c r="AL37" s="151">
        <f t="shared" si="2"/>
        <v>1</v>
      </c>
      <c r="AM37" s="151">
        <f t="shared" si="3"/>
        <v>1</v>
      </c>
      <c r="AN37" s="241" t="str">
        <f t="shared" si="5"/>
        <v>Học tiếp</v>
      </c>
      <c r="AO37" s="221">
        <f t="shared" si="4"/>
        <v>6.95</v>
      </c>
    </row>
    <row r="38" spans="1:41" ht="25.5" customHeight="1">
      <c r="A38" s="144">
        <v>28</v>
      </c>
      <c r="B38" s="152" t="s">
        <v>118</v>
      </c>
      <c r="C38" s="234" t="s">
        <v>30</v>
      </c>
      <c r="D38" s="150" t="s">
        <v>263</v>
      </c>
      <c r="E38" s="150" t="s">
        <v>119</v>
      </c>
      <c r="F38" s="154" t="s">
        <v>28</v>
      </c>
      <c r="G38" s="222">
        <f>'HK1'!I30</f>
        <v>5</v>
      </c>
      <c r="H38" s="222">
        <f>'HK1'!L30</f>
        <v>5</v>
      </c>
      <c r="I38" s="222">
        <f>'HK1'!O30</f>
        <v>7</v>
      </c>
      <c r="J38" s="222">
        <f>'HK1'!R30</f>
        <v>5</v>
      </c>
      <c r="K38" s="232">
        <f>'HK1'!U30</f>
        <v>5</v>
      </c>
      <c r="L38" s="232">
        <f>'HK1'!X30</f>
        <v>6</v>
      </c>
      <c r="M38" s="222">
        <f>'HK1'!AA30</f>
        <v>5</v>
      </c>
      <c r="N38" s="222">
        <f>'HK2'!L30</f>
        <v>5</v>
      </c>
      <c r="O38" s="222">
        <f>'HK2'!I30</f>
        <v>4</v>
      </c>
      <c r="P38" s="222">
        <f>'HK2'!O30</f>
        <v>7</v>
      </c>
      <c r="Q38" s="222">
        <f>'HK2'!R30</f>
        <v>6</v>
      </c>
      <c r="R38" s="222">
        <f>'HK2'!U30</f>
        <v>7</v>
      </c>
      <c r="S38" s="222">
        <f>'HK2'!X30</f>
        <v>7</v>
      </c>
      <c r="T38" s="222">
        <f>'HK3'!I30</f>
        <v>7</v>
      </c>
      <c r="U38" s="222">
        <f>'HK3'!L30</f>
        <v>7</v>
      </c>
      <c r="V38" s="222">
        <f>'HK3'!O30</f>
        <v>5</v>
      </c>
      <c r="W38" s="222">
        <f>'HK3'!R30</f>
        <v>7</v>
      </c>
      <c r="X38" s="222">
        <f>'HK3'!U30</f>
        <v>6</v>
      </c>
      <c r="Y38" s="222">
        <f>'HK3'!X30</f>
        <v>8</v>
      </c>
      <c r="Z38" s="222">
        <f>'HK3'!AA30</f>
        <v>3</v>
      </c>
      <c r="AA38" s="222">
        <f>'HK3'!AD30</f>
        <v>7</v>
      </c>
      <c r="AB38" s="222">
        <f>'HK4'!I30</f>
        <v>6</v>
      </c>
      <c r="AC38" s="222">
        <f>'HK4'!L30</f>
        <v>6</v>
      </c>
      <c r="AD38" s="222">
        <f>'HK4'!O30</f>
        <v>7</v>
      </c>
      <c r="AE38" s="222">
        <f>'HK4'!R30</f>
        <v>6</v>
      </c>
      <c r="AF38" s="222">
        <f>'HK4'!U30</f>
        <v>6</v>
      </c>
      <c r="AG38" s="222">
        <f>'HK4'!X30</f>
        <v>6</v>
      </c>
      <c r="AH38" s="222">
        <f>'HK4'!AA30</f>
        <v>0</v>
      </c>
      <c r="AI38" s="222">
        <f>'HK4'!AD30</f>
        <v>6</v>
      </c>
      <c r="AJ38" s="221">
        <f t="shared" si="0"/>
        <v>5.98</v>
      </c>
      <c r="AK38" s="150" t="str">
        <f t="shared" si="1"/>
        <v>Trung Bình</v>
      </c>
      <c r="AL38" s="151">
        <f t="shared" si="2"/>
        <v>3</v>
      </c>
      <c r="AM38" s="151">
        <f t="shared" si="3"/>
        <v>8</v>
      </c>
      <c r="AN38" s="241" t="str">
        <f t="shared" si="5"/>
        <v>Học tiếp</v>
      </c>
      <c r="AO38" s="221">
        <f t="shared" si="4"/>
        <v>5.83</v>
      </c>
    </row>
    <row r="39" spans="1:41" ht="25.5" customHeight="1">
      <c r="A39" s="150">
        <v>29</v>
      </c>
      <c r="B39" s="152" t="s">
        <v>120</v>
      </c>
      <c r="C39" s="234" t="s">
        <v>121</v>
      </c>
      <c r="D39" s="150" t="s">
        <v>264</v>
      </c>
      <c r="E39" s="150" t="s">
        <v>122</v>
      </c>
      <c r="F39" s="154" t="s">
        <v>32</v>
      </c>
      <c r="G39" s="222">
        <f>'HK1'!I31</f>
        <v>10</v>
      </c>
      <c r="H39" s="222">
        <f>'HK1'!L31</f>
        <v>5</v>
      </c>
      <c r="I39" s="222">
        <f>'HK1'!O31</f>
        <v>5</v>
      </c>
      <c r="J39" s="222">
        <f>'HK1'!R31</f>
        <v>6</v>
      </c>
      <c r="K39" s="232">
        <f>'HK1'!U31</f>
        <v>9</v>
      </c>
      <c r="L39" s="232">
        <f>'HK1'!X31</f>
        <v>7</v>
      </c>
      <c r="M39" s="222">
        <f>'HK1'!AA31</f>
        <v>6</v>
      </c>
      <c r="N39" s="222">
        <f>'HK2'!L31</f>
        <v>9</v>
      </c>
      <c r="O39" s="222">
        <f>'HK2'!I31</f>
        <v>8</v>
      </c>
      <c r="P39" s="222">
        <f>'HK2'!O31</f>
        <v>9</v>
      </c>
      <c r="Q39" s="222">
        <f>'HK2'!R31</f>
        <v>6</v>
      </c>
      <c r="R39" s="222">
        <f>'HK2'!U31</f>
        <v>8</v>
      </c>
      <c r="S39" s="222">
        <f>'HK2'!X31</f>
        <v>8</v>
      </c>
      <c r="T39" s="222">
        <f>'HK3'!I31</f>
        <v>7</v>
      </c>
      <c r="U39" s="222">
        <f>'HK3'!L31</f>
        <v>7</v>
      </c>
      <c r="V39" s="222">
        <f>'HK3'!O31</f>
        <v>7</v>
      </c>
      <c r="W39" s="222">
        <f>'HK3'!R31</f>
        <v>7</v>
      </c>
      <c r="X39" s="222">
        <f>'HK3'!U31</f>
        <v>7</v>
      </c>
      <c r="Y39" s="222">
        <f>'HK3'!X31</f>
        <v>8</v>
      </c>
      <c r="Z39" s="222">
        <f>'HK3'!AA31</f>
        <v>6</v>
      </c>
      <c r="AA39" s="222">
        <f>'HK3'!AD31</f>
        <v>10</v>
      </c>
      <c r="AB39" s="222">
        <f>'HK4'!I31</f>
        <v>7</v>
      </c>
      <c r="AC39" s="222">
        <f>'HK4'!L31</f>
        <v>7</v>
      </c>
      <c r="AD39" s="222">
        <f>'HK4'!O31</f>
        <v>7</v>
      </c>
      <c r="AE39" s="222">
        <f>'HK4'!R31</f>
        <v>7</v>
      </c>
      <c r="AF39" s="222">
        <f>'HK4'!U31</f>
        <v>8</v>
      </c>
      <c r="AG39" s="222">
        <f>'HK4'!X31</f>
        <v>9</v>
      </c>
      <c r="AH39" s="222">
        <f>'HK4'!AA31</f>
        <v>0</v>
      </c>
      <c r="AI39" s="222">
        <f>'HK4'!AD31</f>
        <v>6</v>
      </c>
      <c r="AJ39" s="221">
        <f t="shared" si="0"/>
        <v>7.08</v>
      </c>
      <c r="AK39" s="150" t="str">
        <f t="shared" si="1"/>
        <v>Khá</v>
      </c>
      <c r="AL39" s="151">
        <f t="shared" si="2"/>
        <v>1</v>
      </c>
      <c r="AM39" s="151">
        <f t="shared" si="3"/>
        <v>1</v>
      </c>
      <c r="AN39" s="241" t="str">
        <f t="shared" si="5"/>
        <v>Học tiếp</v>
      </c>
      <c r="AO39" s="221">
        <f t="shared" si="4"/>
        <v>7.35</v>
      </c>
    </row>
    <row r="40" spans="1:41" ht="25.5" customHeight="1">
      <c r="A40" s="150">
        <v>30</v>
      </c>
      <c r="B40" s="152" t="s">
        <v>123</v>
      </c>
      <c r="C40" s="234" t="s">
        <v>31</v>
      </c>
      <c r="D40" s="150" t="s">
        <v>265</v>
      </c>
      <c r="E40" s="150" t="s">
        <v>124</v>
      </c>
      <c r="F40" s="154" t="s">
        <v>125</v>
      </c>
      <c r="G40" s="222">
        <f>'HK1'!I32</f>
        <v>5</v>
      </c>
      <c r="H40" s="222">
        <f>'HK1'!L32</f>
        <v>5</v>
      </c>
      <c r="I40" s="222">
        <f>'HK1'!O32</f>
        <v>5</v>
      </c>
      <c r="J40" s="222">
        <f>'HK1'!R32</f>
        <v>5</v>
      </c>
      <c r="K40" s="232">
        <f>'HK1'!U32</f>
        <v>7</v>
      </c>
      <c r="L40" s="232">
        <f>'HK1'!X32</f>
        <v>5</v>
      </c>
      <c r="M40" s="222">
        <f>'HK1'!AA32</f>
        <v>6</v>
      </c>
      <c r="N40" s="222">
        <f>'HK2'!L32</f>
        <v>6</v>
      </c>
      <c r="O40" s="222">
        <f>'HK2'!I32</f>
        <v>5</v>
      </c>
      <c r="P40" s="222">
        <f>'HK2'!O32</f>
        <v>8</v>
      </c>
      <c r="Q40" s="222">
        <f>'HK2'!R32</f>
        <v>5</v>
      </c>
      <c r="R40" s="222">
        <f>'HK2'!U32</f>
        <v>7</v>
      </c>
      <c r="S40" s="222">
        <f>'HK2'!X32</f>
        <v>6</v>
      </c>
      <c r="T40" s="222">
        <f>'HK3'!I32</f>
        <v>6</v>
      </c>
      <c r="U40" s="222">
        <f>'HK3'!L32</f>
        <v>7</v>
      </c>
      <c r="V40" s="222">
        <f>'HK3'!O32</f>
        <v>6</v>
      </c>
      <c r="W40" s="222">
        <f>'HK3'!R32</f>
        <v>6</v>
      </c>
      <c r="X40" s="222">
        <f>'HK3'!U32</f>
        <v>6</v>
      </c>
      <c r="Y40" s="222">
        <f>'HK3'!X32</f>
        <v>7</v>
      </c>
      <c r="Z40" s="222">
        <f>'HK3'!AA32</f>
        <v>7</v>
      </c>
      <c r="AA40" s="222">
        <f>'HK3'!AD32</f>
        <v>6</v>
      </c>
      <c r="AB40" s="222">
        <f>'HK4'!I32</f>
        <v>5</v>
      </c>
      <c r="AC40" s="222">
        <f>'HK4'!L32</f>
        <v>6</v>
      </c>
      <c r="AD40" s="222">
        <f>'HK4'!O32</f>
        <v>4</v>
      </c>
      <c r="AE40" s="222">
        <f>'HK4'!R32</f>
        <v>6</v>
      </c>
      <c r="AF40" s="222">
        <f>'HK4'!U32</f>
        <v>7</v>
      </c>
      <c r="AG40" s="222">
        <f>'HK4'!X32</f>
        <v>7</v>
      </c>
      <c r="AH40" s="222">
        <f>'HK4'!AA32</f>
        <v>0</v>
      </c>
      <c r="AI40" s="222">
        <f>'HK4'!AD32</f>
        <v>6</v>
      </c>
      <c r="AJ40" s="221">
        <f t="shared" si="0"/>
        <v>6</v>
      </c>
      <c r="AK40" s="150" t="str">
        <f t="shared" si="1"/>
        <v>TB.Khá</v>
      </c>
      <c r="AL40" s="151">
        <f t="shared" si="2"/>
        <v>2</v>
      </c>
      <c r="AM40" s="151">
        <f t="shared" si="3"/>
        <v>5</v>
      </c>
      <c r="AN40" s="241" t="str">
        <f t="shared" si="5"/>
        <v>Học tiếp</v>
      </c>
      <c r="AO40" s="221">
        <f t="shared" si="4"/>
        <v>5.9</v>
      </c>
    </row>
    <row r="41" spans="1:41" ht="25.5" customHeight="1">
      <c r="A41" s="144">
        <v>31</v>
      </c>
      <c r="B41" s="152" t="s">
        <v>126</v>
      </c>
      <c r="C41" s="234" t="s">
        <v>33</v>
      </c>
      <c r="D41" s="150" t="s">
        <v>266</v>
      </c>
      <c r="E41" s="150" t="s">
        <v>127</v>
      </c>
      <c r="F41" s="154" t="s">
        <v>109</v>
      </c>
      <c r="G41" s="222">
        <f>'HK1'!I33</f>
        <v>5</v>
      </c>
      <c r="H41" s="222">
        <f>'HK1'!L33</f>
        <v>6</v>
      </c>
      <c r="I41" s="222">
        <f>'HK1'!O33</f>
        <v>6</v>
      </c>
      <c r="J41" s="222">
        <f>'HK1'!R33</f>
        <v>5</v>
      </c>
      <c r="K41" s="232">
        <f>'HK1'!U33</f>
        <v>6</v>
      </c>
      <c r="L41" s="232">
        <f>'HK1'!X33</f>
        <v>6</v>
      </c>
      <c r="M41" s="222">
        <f>'HK1'!AA33</f>
        <v>7</v>
      </c>
      <c r="N41" s="222">
        <f>'HK2'!L33</f>
        <v>5</v>
      </c>
      <c r="O41" s="222">
        <f>'HK2'!I33</f>
        <v>5</v>
      </c>
      <c r="P41" s="222">
        <f>'HK2'!O33</f>
        <v>5</v>
      </c>
      <c r="Q41" s="222">
        <f>'HK2'!R33</f>
        <v>7</v>
      </c>
      <c r="R41" s="222">
        <f>'HK2'!U33</f>
        <v>6</v>
      </c>
      <c r="S41" s="222">
        <f>'HK2'!X33</f>
        <v>8</v>
      </c>
      <c r="T41" s="222">
        <f>'HK3'!I33</f>
        <v>6</v>
      </c>
      <c r="U41" s="222">
        <f>'HK3'!L33</f>
        <v>6</v>
      </c>
      <c r="V41" s="222">
        <f>'HK3'!O33</f>
        <v>5</v>
      </c>
      <c r="W41" s="222">
        <f>'HK3'!R33</f>
        <v>7</v>
      </c>
      <c r="X41" s="222">
        <f>'HK3'!U33</f>
        <v>5</v>
      </c>
      <c r="Y41" s="222">
        <f>'HK3'!X33</f>
        <v>8</v>
      </c>
      <c r="Z41" s="222">
        <f>'HK3'!AA33</f>
        <v>7</v>
      </c>
      <c r="AA41" s="222">
        <f>'HK3'!AD33</f>
        <v>7</v>
      </c>
      <c r="AB41" s="222">
        <f>'HK4'!I33</f>
        <v>6</v>
      </c>
      <c r="AC41" s="222">
        <f>'HK4'!L33</f>
        <v>8</v>
      </c>
      <c r="AD41" s="222">
        <f>'HK4'!O33</f>
        <v>6</v>
      </c>
      <c r="AE41" s="222">
        <f>'HK4'!R33</f>
        <v>5</v>
      </c>
      <c r="AF41" s="222">
        <f>'HK4'!U33</f>
        <v>7</v>
      </c>
      <c r="AG41" s="222">
        <f>'HK4'!X33</f>
        <v>6</v>
      </c>
      <c r="AH41" s="222">
        <f>'HK4'!AA33</f>
        <v>0</v>
      </c>
      <c r="AI41" s="222">
        <f>'HK4'!AD33</f>
        <v>6</v>
      </c>
      <c r="AJ41" s="221">
        <f t="shared" si="0"/>
        <v>6.12</v>
      </c>
      <c r="AK41" s="150" t="str">
        <f t="shared" si="1"/>
        <v>TB.Khá</v>
      </c>
      <c r="AL41" s="151">
        <f t="shared" si="2"/>
        <v>1</v>
      </c>
      <c r="AM41" s="151">
        <f t="shared" si="3"/>
        <v>1</v>
      </c>
      <c r="AN41" s="241" t="str">
        <f t="shared" si="5"/>
        <v>Học tiếp</v>
      </c>
      <c r="AO41" s="221">
        <f t="shared" si="4"/>
        <v>5.9</v>
      </c>
    </row>
    <row r="42" spans="1:41" ht="25.5" customHeight="1">
      <c r="A42" s="150">
        <v>32</v>
      </c>
      <c r="B42" s="152" t="s">
        <v>128</v>
      </c>
      <c r="C42" s="234" t="s">
        <v>33</v>
      </c>
      <c r="D42" s="150" t="s">
        <v>267</v>
      </c>
      <c r="E42" s="150" t="s">
        <v>129</v>
      </c>
      <c r="F42" s="154" t="s">
        <v>40</v>
      </c>
      <c r="G42" s="222">
        <f>'HK1'!I34</f>
        <v>5</v>
      </c>
      <c r="H42" s="222">
        <f>'HK1'!L34</f>
        <v>6</v>
      </c>
      <c r="I42" s="222">
        <f>'HK1'!O34</f>
        <v>5</v>
      </c>
      <c r="J42" s="222">
        <f>'HK1'!R34</f>
        <v>6</v>
      </c>
      <c r="K42" s="232">
        <f>'HK1'!U34</f>
        <v>7</v>
      </c>
      <c r="L42" s="232">
        <f>'HK1'!X34</f>
        <v>5</v>
      </c>
      <c r="M42" s="222">
        <f>'HK1'!AA34</f>
        <v>5</v>
      </c>
      <c r="N42" s="222">
        <f>'HK2'!L34</f>
        <v>5</v>
      </c>
      <c r="O42" s="222">
        <f>'HK2'!I34</f>
        <v>6</v>
      </c>
      <c r="P42" s="222">
        <f>'HK2'!O34</f>
        <v>7</v>
      </c>
      <c r="Q42" s="222">
        <f>'HK2'!R34</f>
        <v>6</v>
      </c>
      <c r="R42" s="222">
        <f>'HK2'!U34</f>
        <v>6</v>
      </c>
      <c r="S42" s="222">
        <f>'HK2'!X34</f>
        <v>8</v>
      </c>
      <c r="T42" s="222">
        <f>'HK3'!I34</f>
        <v>6</v>
      </c>
      <c r="U42" s="222">
        <f>'HK3'!L34</f>
        <v>8</v>
      </c>
      <c r="V42" s="222">
        <f>'HK3'!O34</f>
        <v>7</v>
      </c>
      <c r="W42" s="222">
        <f>'HK3'!R34</f>
        <v>6</v>
      </c>
      <c r="X42" s="222">
        <f>'HK3'!U34</f>
        <v>6</v>
      </c>
      <c r="Y42" s="222">
        <f>'HK3'!X34</f>
        <v>8</v>
      </c>
      <c r="Z42" s="222">
        <f>'HK3'!AA34</f>
        <v>7</v>
      </c>
      <c r="AA42" s="222">
        <f>'HK3'!AD34</f>
        <v>5</v>
      </c>
      <c r="AB42" s="222">
        <f>'HK4'!I34</f>
        <v>5</v>
      </c>
      <c r="AC42" s="222">
        <f>'HK4'!L34</f>
        <v>7</v>
      </c>
      <c r="AD42" s="222">
        <f>'HK4'!O34</f>
        <v>6</v>
      </c>
      <c r="AE42" s="222">
        <f>'HK4'!R34</f>
        <v>6</v>
      </c>
      <c r="AF42" s="222">
        <f>'HK4'!U34</f>
        <v>6</v>
      </c>
      <c r="AG42" s="222">
        <f>'HK4'!X34</f>
        <v>7</v>
      </c>
      <c r="AH42" s="222">
        <f>'HK4'!AA34</f>
        <v>0</v>
      </c>
      <c r="AI42" s="222">
        <f>'HK4'!AD34</f>
        <v>8</v>
      </c>
      <c r="AJ42" s="221">
        <f t="shared" si="0"/>
        <v>6.34</v>
      </c>
      <c r="AK42" s="150" t="str">
        <f t="shared" si="1"/>
        <v>TB.Khá</v>
      </c>
      <c r="AL42" s="151">
        <f t="shared" si="2"/>
        <v>1</v>
      </c>
      <c r="AM42" s="151">
        <f t="shared" si="3"/>
        <v>1</v>
      </c>
      <c r="AN42" s="241" t="str">
        <f t="shared" si="5"/>
        <v>Học tiếp</v>
      </c>
      <c r="AO42" s="221">
        <f t="shared" si="4"/>
        <v>6.1</v>
      </c>
    </row>
    <row r="43" spans="1:41" ht="25.5" customHeight="1">
      <c r="A43" s="150">
        <v>33</v>
      </c>
      <c r="B43" s="152" t="s">
        <v>130</v>
      </c>
      <c r="C43" s="234" t="s">
        <v>131</v>
      </c>
      <c r="D43" s="150" t="s">
        <v>268</v>
      </c>
      <c r="E43" s="150" t="s">
        <v>132</v>
      </c>
      <c r="F43" s="154" t="s">
        <v>109</v>
      </c>
      <c r="G43" s="222">
        <f>'HK1'!I35</f>
        <v>6</v>
      </c>
      <c r="H43" s="222">
        <f>'HK1'!L35</f>
        <v>5</v>
      </c>
      <c r="I43" s="222">
        <f>'HK1'!O35</f>
        <v>6</v>
      </c>
      <c r="J43" s="222">
        <f>'HK1'!R35</f>
        <v>6</v>
      </c>
      <c r="K43" s="232">
        <f>'HK1'!U35</f>
        <v>7</v>
      </c>
      <c r="L43" s="232">
        <f>'HK1'!X35</f>
        <v>5</v>
      </c>
      <c r="M43" s="222">
        <f>'HK1'!AA35</f>
        <v>5</v>
      </c>
      <c r="N43" s="222">
        <f>'HK2'!L35</f>
        <v>6</v>
      </c>
      <c r="O43" s="222">
        <f>'HK2'!I35</f>
        <v>7</v>
      </c>
      <c r="P43" s="222">
        <f>'HK2'!O35</f>
        <v>5</v>
      </c>
      <c r="Q43" s="222">
        <f>'HK2'!R35</f>
        <v>6</v>
      </c>
      <c r="R43" s="222">
        <f>'HK2'!U35</f>
        <v>6</v>
      </c>
      <c r="S43" s="222">
        <f>'HK2'!X35</f>
        <v>8</v>
      </c>
      <c r="T43" s="222">
        <f>'HK3'!I35</f>
        <v>6</v>
      </c>
      <c r="U43" s="222">
        <f>'HK3'!L35</f>
        <v>7</v>
      </c>
      <c r="V43" s="222">
        <f>'HK3'!O35</f>
        <v>10</v>
      </c>
      <c r="W43" s="222">
        <f>'HK3'!R35</f>
        <v>7</v>
      </c>
      <c r="X43" s="222">
        <f>'HK3'!U35</f>
        <v>6</v>
      </c>
      <c r="Y43" s="222">
        <f>'HK3'!X35</f>
        <v>7</v>
      </c>
      <c r="Z43" s="222">
        <f>'HK3'!AA35</f>
        <v>5</v>
      </c>
      <c r="AA43" s="222">
        <f>'HK3'!AD35</f>
        <v>7</v>
      </c>
      <c r="AB43" s="222">
        <f>'HK4'!I35</f>
        <v>5</v>
      </c>
      <c r="AC43" s="222">
        <f>'HK4'!L35</f>
        <v>6</v>
      </c>
      <c r="AD43" s="222">
        <f>'HK4'!O35</f>
        <v>7</v>
      </c>
      <c r="AE43" s="222">
        <f>'HK4'!R35</f>
        <v>8</v>
      </c>
      <c r="AF43" s="222">
        <f>'HK4'!U35</f>
        <v>7</v>
      </c>
      <c r="AG43" s="222">
        <f>'HK4'!X35</f>
        <v>7</v>
      </c>
      <c r="AH43" s="222">
        <f>'HK4'!AA35</f>
        <v>0</v>
      </c>
      <c r="AI43" s="222">
        <f>'HK4'!AD35</f>
        <v>6</v>
      </c>
      <c r="AJ43" s="221">
        <f aca="true" t="shared" si="6" ref="AJ43:AJ74">ROUND(SUMPRODUCT(T43:AI43,$T$10:$AI$10)/SUMIF($T43:$AI43,"&lt;&gt;M",$T$10:$AI$10),2)</f>
        <v>6.64</v>
      </c>
      <c r="AK43" s="150" t="str">
        <f aca="true" t="shared" si="7" ref="AK43:AK74">IF(AJ43&gt;=9,"Xuất Sắc",IF(AJ43&gt;=8,"Giỏi",IF(AJ43&gt;=7,"Khá",IF(AJ43&gt;=6,"TB.Khá",IF(AJ43&gt;=5,"Trung Bình",IF(AJ43&gt;=4,"Yếu","Kém"))))))</f>
        <v>TB.Khá</v>
      </c>
      <c r="AL43" s="151">
        <f aca="true" t="shared" si="8" ref="AL43:AL79">COUNTIF(G43:AI43,"&lt;5")</f>
        <v>1</v>
      </c>
      <c r="AM43" s="151">
        <f aca="true" t="shared" si="9" ref="AM43:AM79">SUMIF(G43:AI43,"&lt;5",$G$10:$AI$10)</f>
        <v>1</v>
      </c>
      <c r="AN43" s="241" t="str">
        <f t="shared" si="5"/>
        <v>Học tiếp</v>
      </c>
      <c r="AO43" s="221">
        <f aca="true" t="shared" si="10" ref="AO43:AO79">ROUND(SUMPRODUCT(G43:AI43,$G$10:$AI$10)/SUMIF($G43:$AI43,"&lt;&gt;M",$G$10:$AI$10),2)</f>
        <v>6.32</v>
      </c>
    </row>
    <row r="44" spans="1:41" ht="25.5" customHeight="1">
      <c r="A44" s="144">
        <v>34</v>
      </c>
      <c r="B44" s="152" t="s">
        <v>133</v>
      </c>
      <c r="C44" s="234" t="s">
        <v>36</v>
      </c>
      <c r="D44" s="150" t="s">
        <v>269</v>
      </c>
      <c r="E44" s="150" t="s">
        <v>134</v>
      </c>
      <c r="F44" s="154" t="s">
        <v>109</v>
      </c>
      <c r="G44" s="222">
        <f>'HK1'!I36</f>
        <v>7</v>
      </c>
      <c r="H44" s="222">
        <f>'HK1'!L36</f>
        <v>6</v>
      </c>
      <c r="I44" s="222">
        <f>'HK1'!O36</f>
        <v>6</v>
      </c>
      <c r="J44" s="222">
        <f>'HK1'!R36</f>
        <v>7</v>
      </c>
      <c r="K44" s="232">
        <f>'HK1'!U36</f>
        <v>8</v>
      </c>
      <c r="L44" s="232">
        <f>'HK1'!X36</f>
        <v>6</v>
      </c>
      <c r="M44" s="222">
        <f>'HK1'!AA36</f>
        <v>5</v>
      </c>
      <c r="N44" s="222">
        <f>'HK2'!L36</f>
        <v>7</v>
      </c>
      <c r="O44" s="222">
        <f>'HK2'!I36</f>
        <v>8</v>
      </c>
      <c r="P44" s="222">
        <f>'HK2'!O36</f>
        <v>10</v>
      </c>
      <c r="Q44" s="222">
        <f>'HK2'!R36</f>
        <v>8</v>
      </c>
      <c r="R44" s="222">
        <f>'HK2'!U36</f>
        <v>8</v>
      </c>
      <c r="S44" s="222">
        <f>'HK2'!X36</f>
        <v>8</v>
      </c>
      <c r="T44" s="222">
        <f>'HK3'!I36</f>
        <v>7</v>
      </c>
      <c r="U44" s="222">
        <f>'HK3'!L36</f>
        <v>8</v>
      </c>
      <c r="V44" s="222">
        <f>'HK3'!O36</f>
        <v>6</v>
      </c>
      <c r="W44" s="222">
        <f>'HK3'!R36</f>
        <v>10</v>
      </c>
      <c r="X44" s="222">
        <f>'HK3'!U36</f>
        <v>6</v>
      </c>
      <c r="Y44" s="222">
        <f>'HK3'!X36</f>
        <v>8</v>
      </c>
      <c r="Z44" s="222">
        <f>'HK3'!AA36</f>
        <v>7</v>
      </c>
      <c r="AA44" s="222">
        <f>'HK3'!AD36</f>
        <v>9</v>
      </c>
      <c r="AB44" s="222">
        <f>'HK4'!I36</f>
        <v>8</v>
      </c>
      <c r="AC44" s="222">
        <f>'HK4'!L36</f>
        <v>7</v>
      </c>
      <c r="AD44" s="222">
        <f>'HK4'!O36</f>
        <v>7</v>
      </c>
      <c r="AE44" s="222">
        <f>'HK4'!R36</f>
        <v>7</v>
      </c>
      <c r="AF44" s="222">
        <f>'HK4'!U36</f>
        <v>9</v>
      </c>
      <c r="AG44" s="222">
        <f>'HK4'!X36</f>
        <v>9</v>
      </c>
      <c r="AH44" s="222">
        <f>'HK4'!AA36</f>
        <v>0</v>
      </c>
      <c r="AI44" s="222">
        <f>'HK4'!AD36</f>
        <v>6</v>
      </c>
      <c r="AJ44" s="221">
        <f t="shared" si="6"/>
        <v>7.46</v>
      </c>
      <c r="AK44" s="150" t="str">
        <f t="shared" si="7"/>
        <v>Khá</v>
      </c>
      <c r="AL44" s="151">
        <f t="shared" si="8"/>
        <v>1</v>
      </c>
      <c r="AM44" s="151">
        <f t="shared" si="9"/>
        <v>1</v>
      </c>
      <c r="AN44" s="241" t="str">
        <f t="shared" si="5"/>
        <v>Học tiếp</v>
      </c>
      <c r="AO44" s="221">
        <f t="shared" si="10"/>
        <v>7.46</v>
      </c>
    </row>
    <row r="45" spans="1:41" ht="25.5" customHeight="1">
      <c r="A45" s="150">
        <v>35</v>
      </c>
      <c r="B45" s="152" t="s">
        <v>135</v>
      </c>
      <c r="C45" s="234" t="s">
        <v>37</v>
      </c>
      <c r="D45" s="150" t="s">
        <v>270</v>
      </c>
      <c r="E45" s="150" t="s">
        <v>136</v>
      </c>
      <c r="F45" s="154" t="s">
        <v>109</v>
      </c>
      <c r="G45" s="222">
        <f>'HK1'!I37</f>
        <v>8</v>
      </c>
      <c r="H45" s="222">
        <f>'HK1'!L37</f>
        <v>6</v>
      </c>
      <c r="I45" s="222">
        <f>'HK1'!O37</f>
        <v>6</v>
      </c>
      <c r="J45" s="222">
        <f>'HK1'!R37</f>
        <v>6</v>
      </c>
      <c r="K45" s="232">
        <f>'HK1'!U37</f>
        <v>8</v>
      </c>
      <c r="L45" s="232">
        <f>'HK1'!X37</f>
        <v>6</v>
      </c>
      <c r="M45" s="222">
        <f>'HK1'!AA37</f>
        <v>6</v>
      </c>
      <c r="N45" s="222">
        <f>'HK2'!L37</f>
        <v>8</v>
      </c>
      <c r="O45" s="222">
        <f>'HK2'!I37</f>
        <v>6</v>
      </c>
      <c r="P45" s="222">
        <f>'HK2'!O37</f>
        <v>9</v>
      </c>
      <c r="Q45" s="222">
        <f>'HK2'!R37</f>
        <v>6</v>
      </c>
      <c r="R45" s="222">
        <f>'HK2'!U37</f>
        <v>7</v>
      </c>
      <c r="S45" s="222">
        <f>'HK2'!X37</f>
        <v>9</v>
      </c>
      <c r="T45" s="222">
        <f>'HK3'!I37</f>
        <v>8</v>
      </c>
      <c r="U45" s="222">
        <f>'HK3'!L37</f>
        <v>8</v>
      </c>
      <c r="V45" s="222">
        <f>'HK3'!O37</f>
        <v>5</v>
      </c>
      <c r="W45" s="222">
        <f>'HK3'!R37</f>
        <v>8</v>
      </c>
      <c r="X45" s="222">
        <f>'HK3'!U37</f>
        <v>6</v>
      </c>
      <c r="Y45" s="222">
        <f>'HK3'!X37</f>
        <v>8</v>
      </c>
      <c r="Z45" s="222">
        <f>'HK3'!AA37</f>
        <v>6</v>
      </c>
      <c r="AA45" s="222">
        <f>'HK3'!AD37</f>
        <v>9</v>
      </c>
      <c r="AB45" s="222">
        <f>'HK4'!I37</f>
        <v>7</v>
      </c>
      <c r="AC45" s="222">
        <f>'HK4'!L37</f>
        <v>7</v>
      </c>
      <c r="AD45" s="222">
        <f>'HK4'!O37</f>
        <v>7</v>
      </c>
      <c r="AE45" s="222">
        <f>'HK4'!R37</f>
        <v>7</v>
      </c>
      <c r="AF45" s="222">
        <f>'HK4'!U37</f>
        <v>8</v>
      </c>
      <c r="AG45" s="222">
        <f>'HK4'!X37</f>
        <v>7</v>
      </c>
      <c r="AH45" s="222">
        <f>'HK4'!AA37</f>
        <v>10</v>
      </c>
      <c r="AI45" s="222">
        <f>'HK4'!AD37</f>
        <v>8</v>
      </c>
      <c r="AJ45" s="221">
        <f t="shared" si="6"/>
        <v>7.1</v>
      </c>
      <c r="AK45" s="150" t="str">
        <f t="shared" si="7"/>
        <v>Khá</v>
      </c>
      <c r="AL45" s="151">
        <f t="shared" si="8"/>
        <v>0</v>
      </c>
      <c r="AM45" s="151">
        <f t="shared" si="9"/>
        <v>0</v>
      </c>
      <c r="AN45" s="241" t="str">
        <f t="shared" si="5"/>
        <v>Học tiếp</v>
      </c>
      <c r="AO45" s="221">
        <f t="shared" si="10"/>
        <v>7.08</v>
      </c>
    </row>
    <row r="46" spans="1:41" ht="25.5" customHeight="1">
      <c r="A46" s="150">
        <v>36</v>
      </c>
      <c r="B46" s="152" t="s">
        <v>48</v>
      </c>
      <c r="C46" s="234" t="s">
        <v>37</v>
      </c>
      <c r="D46" s="150" t="s">
        <v>271</v>
      </c>
      <c r="E46" s="150" t="s">
        <v>137</v>
      </c>
      <c r="F46" s="154" t="s">
        <v>9</v>
      </c>
      <c r="G46" s="222">
        <f>'HK1'!I38</f>
        <v>5</v>
      </c>
      <c r="H46" s="222">
        <f>'HK1'!L38</f>
        <v>5</v>
      </c>
      <c r="I46" s="222">
        <f>'HK1'!O38</f>
        <v>5</v>
      </c>
      <c r="J46" s="222">
        <f>'HK1'!R38</f>
        <v>7</v>
      </c>
      <c r="K46" s="232">
        <f>'HK1'!U38</f>
        <v>8</v>
      </c>
      <c r="L46" s="232">
        <f>'HK1'!X38</f>
        <v>6</v>
      </c>
      <c r="M46" s="222">
        <f>'HK1'!AA38</f>
        <v>6</v>
      </c>
      <c r="N46" s="222">
        <f>'HK2'!L38</f>
        <v>6</v>
      </c>
      <c r="O46" s="222">
        <f>'HK2'!I38</f>
        <v>7</v>
      </c>
      <c r="P46" s="222">
        <f>'HK2'!O38</f>
        <v>8</v>
      </c>
      <c r="Q46" s="222">
        <f>'HK2'!R38</f>
        <v>7</v>
      </c>
      <c r="R46" s="222">
        <f>'HK2'!U38</f>
        <v>8</v>
      </c>
      <c r="S46" s="222">
        <f>'HK2'!X38</f>
        <v>6</v>
      </c>
      <c r="T46" s="222">
        <f>'HK3'!I38</f>
        <v>6</v>
      </c>
      <c r="U46" s="222">
        <f>'HK3'!L38</f>
        <v>8</v>
      </c>
      <c r="V46" s="222">
        <f>'HK3'!O38</f>
        <v>5</v>
      </c>
      <c r="W46" s="222">
        <f>'HK3'!R38</f>
        <v>7</v>
      </c>
      <c r="X46" s="222">
        <f>'HK3'!U38</f>
        <v>6</v>
      </c>
      <c r="Y46" s="222">
        <f>'HK3'!X38</f>
        <v>8</v>
      </c>
      <c r="Z46" s="222">
        <f>'HK3'!AA38</f>
        <v>6</v>
      </c>
      <c r="AA46" s="222">
        <f>'HK3'!AD38</f>
        <v>7</v>
      </c>
      <c r="AB46" s="222">
        <f>'HK4'!I38</f>
        <v>7</v>
      </c>
      <c r="AC46" s="222">
        <f>'HK4'!L38</f>
        <v>7</v>
      </c>
      <c r="AD46" s="222">
        <f>'HK4'!O38</f>
        <v>10</v>
      </c>
      <c r="AE46" s="222">
        <f>'HK4'!R38</f>
        <v>9</v>
      </c>
      <c r="AF46" s="222">
        <f>'HK4'!U38</f>
        <v>7</v>
      </c>
      <c r="AG46" s="222">
        <f>'HK4'!X38</f>
        <v>9</v>
      </c>
      <c r="AH46" s="222">
        <f>'HK4'!AA38</f>
        <v>0</v>
      </c>
      <c r="AI46" s="222">
        <f>'HK4'!AD38</f>
        <v>8</v>
      </c>
      <c r="AJ46" s="221">
        <f t="shared" si="6"/>
        <v>7.14</v>
      </c>
      <c r="AK46" s="150" t="str">
        <f t="shared" si="7"/>
        <v>Khá</v>
      </c>
      <c r="AL46" s="151">
        <f t="shared" si="8"/>
        <v>1</v>
      </c>
      <c r="AM46" s="151">
        <f t="shared" si="9"/>
        <v>1</v>
      </c>
      <c r="AN46" s="241" t="str">
        <f t="shared" si="5"/>
        <v>Học tiếp</v>
      </c>
      <c r="AO46" s="221">
        <f t="shared" si="10"/>
        <v>6.88</v>
      </c>
    </row>
    <row r="47" spans="1:41" ht="25.5" customHeight="1">
      <c r="A47" s="144">
        <v>37</v>
      </c>
      <c r="B47" s="152" t="s">
        <v>138</v>
      </c>
      <c r="C47" s="234" t="s">
        <v>139</v>
      </c>
      <c r="D47" s="150" t="s">
        <v>272</v>
      </c>
      <c r="E47" s="150" t="s">
        <v>140</v>
      </c>
      <c r="F47" s="154" t="s">
        <v>10</v>
      </c>
      <c r="G47" s="222">
        <f>'HK1'!I39</f>
        <v>7</v>
      </c>
      <c r="H47" s="222">
        <f>'HK1'!L39</f>
        <v>7</v>
      </c>
      <c r="I47" s="222">
        <f>'HK1'!O39</f>
        <v>6</v>
      </c>
      <c r="J47" s="222">
        <f>'HK1'!R39</f>
        <v>7</v>
      </c>
      <c r="K47" s="232">
        <f>'HK1'!U39</f>
        <v>8</v>
      </c>
      <c r="L47" s="232">
        <f>'HK1'!X39</f>
        <v>7</v>
      </c>
      <c r="M47" s="222">
        <f>'HK1'!AA39</f>
        <v>5</v>
      </c>
      <c r="N47" s="222">
        <f>'HK2'!L39</f>
        <v>6</v>
      </c>
      <c r="O47" s="222">
        <f>'HK2'!I39</f>
        <v>6</v>
      </c>
      <c r="P47" s="222">
        <f>'HK2'!O39</f>
        <v>8</v>
      </c>
      <c r="Q47" s="222">
        <f>'HK2'!R39</f>
        <v>7</v>
      </c>
      <c r="R47" s="222">
        <f>'HK2'!U39</f>
        <v>7</v>
      </c>
      <c r="S47" s="222">
        <f>'HK2'!X39</f>
        <v>7</v>
      </c>
      <c r="T47" s="222">
        <f>'HK3'!I39</f>
        <v>9</v>
      </c>
      <c r="U47" s="222">
        <f>'HK3'!L39</f>
        <v>7</v>
      </c>
      <c r="V47" s="222">
        <f>'HK3'!O39</f>
        <v>6</v>
      </c>
      <c r="W47" s="222">
        <f>'HK3'!R39</f>
        <v>7</v>
      </c>
      <c r="X47" s="222">
        <f>'HK3'!U39</f>
        <v>7</v>
      </c>
      <c r="Y47" s="222">
        <f>'HK3'!X39</f>
        <v>7</v>
      </c>
      <c r="Z47" s="222">
        <f>'HK3'!AA39</f>
        <v>5</v>
      </c>
      <c r="AA47" s="222">
        <f>'HK3'!AD39</f>
        <v>8</v>
      </c>
      <c r="AB47" s="222">
        <f>'HK4'!I39</f>
        <v>7</v>
      </c>
      <c r="AC47" s="222">
        <f>'HK4'!L39</f>
        <v>7</v>
      </c>
      <c r="AD47" s="222">
        <f>'HK4'!O39</f>
        <v>6</v>
      </c>
      <c r="AE47" s="222">
        <f>'HK4'!R39</f>
        <v>5</v>
      </c>
      <c r="AF47" s="222">
        <f>'HK4'!U39</f>
        <v>8</v>
      </c>
      <c r="AG47" s="222">
        <f>'HK4'!X39</f>
        <v>9</v>
      </c>
      <c r="AH47" s="222">
        <f>'HK4'!AA39</f>
        <v>0</v>
      </c>
      <c r="AI47" s="222">
        <f>'HK4'!AD39</f>
        <v>4</v>
      </c>
      <c r="AJ47" s="221">
        <f t="shared" si="6"/>
        <v>6.78</v>
      </c>
      <c r="AK47" s="150" t="str">
        <f t="shared" si="7"/>
        <v>TB.Khá</v>
      </c>
      <c r="AL47" s="151">
        <f t="shared" si="8"/>
        <v>2</v>
      </c>
      <c r="AM47" s="151">
        <f t="shared" si="9"/>
        <v>1</v>
      </c>
      <c r="AN47" s="241" t="str">
        <f t="shared" si="5"/>
        <v>Học tiếp</v>
      </c>
      <c r="AO47" s="221">
        <f t="shared" si="10"/>
        <v>6.85</v>
      </c>
    </row>
    <row r="48" spans="1:41" ht="25.5" customHeight="1">
      <c r="A48" s="150">
        <v>38</v>
      </c>
      <c r="B48" s="152" t="s">
        <v>141</v>
      </c>
      <c r="C48" s="234" t="s">
        <v>142</v>
      </c>
      <c r="D48" s="150" t="s">
        <v>273</v>
      </c>
      <c r="E48" s="150" t="s">
        <v>143</v>
      </c>
      <c r="F48" s="154" t="s">
        <v>2</v>
      </c>
      <c r="G48" s="222">
        <f>'HK1'!I40</f>
        <v>5</v>
      </c>
      <c r="H48" s="222">
        <f>'HK1'!L40</f>
        <v>5</v>
      </c>
      <c r="I48" s="222">
        <f>'HK1'!O40</f>
        <v>6</v>
      </c>
      <c r="J48" s="222">
        <f>'HK1'!R40</f>
        <v>5</v>
      </c>
      <c r="K48" s="232">
        <f>'HK1'!U40</f>
        <v>8</v>
      </c>
      <c r="L48" s="232">
        <f>'HK1'!X40</f>
        <v>5</v>
      </c>
      <c r="M48" s="222">
        <f>'HK1'!AA40</f>
        <v>5</v>
      </c>
      <c r="N48" s="222">
        <f>'HK2'!L40</f>
        <v>5</v>
      </c>
      <c r="O48" s="222">
        <f>'HK2'!I40</f>
        <v>5</v>
      </c>
      <c r="P48" s="222">
        <f>'HK2'!O40</f>
        <v>7</v>
      </c>
      <c r="Q48" s="222">
        <f>'HK2'!R40</f>
        <v>6</v>
      </c>
      <c r="R48" s="222">
        <f>'HK2'!U40</f>
        <v>7</v>
      </c>
      <c r="S48" s="222">
        <f>'HK2'!X40</f>
        <v>6</v>
      </c>
      <c r="T48" s="222">
        <f>'HK3'!I40</f>
        <v>7</v>
      </c>
      <c r="U48" s="222">
        <f>'HK3'!L40</f>
        <v>7</v>
      </c>
      <c r="V48" s="222">
        <f>'HK3'!O40</f>
        <v>6</v>
      </c>
      <c r="W48" s="222">
        <f>'HK3'!R40</f>
        <v>6</v>
      </c>
      <c r="X48" s="222">
        <f>'HK3'!U40</f>
        <v>5</v>
      </c>
      <c r="Y48" s="222">
        <f>'HK3'!X40</f>
        <v>7</v>
      </c>
      <c r="Z48" s="222">
        <f>'HK3'!AA40</f>
        <v>5</v>
      </c>
      <c r="AA48" s="222">
        <f>'HK3'!AD40</f>
        <v>8</v>
      </c>
      <c r="AB48" s="222">
        <f>'HK4'!I40</f>
        <v>6</v>
      </c>
      <c r="AC48" s="222">
        <f>'HK4'!L40</f>
        <v>6</v>
      </c>
      <c r="AD48" s="222">
        <f>'HK4'!O40</f>
        <v>6</v>
      </c>
      <c r="AE48" s="222">
        <f>'HK4'!R40</f>
        <v>7</v>
      </c>
      <c r="AF48" s="222">
        <f>'HK4'!U40</f>
        <v>7</v>
      </c>
      <c r="AG48" s="222">
        <f>'HK4'!X40</f>
        <v>7</v>
      </c>
      <c r="AH48" s="222">
        <f>'HK4'!AA40</f>
        <v>0</v>
      </c>
      <c r="AI48" s="222">
        <f>'HK4'!AD40</f>
        <v>6</v>
      </c>
      <c r="AJ48" s="221">
        <f t="shared" si="6"/>
        <v>6.16</v>
      </c>
      <c r="AK48" s="150" t="str">
        <f t="shared" si="7"/>
        <v>TB.Khá</v>
      </c>
      <c r="AL48" s="151">
        <f t="shared" si="8"/>
        <v>1</v>
      </c>
      <c r="AM48" s="151">
        <f t="shared" si="9"/>
        <v>1</v>
      </c>
      <c r="AN48" s="241" t="str">
        <f t="shared" si="5"/>
        <v>Học tiếp</v>
      </c>
      <c r="AO48" s="221">
        <f t="shared" si="10"/>
        <v>6.02</v>
      </c>
    </row>
    <row r="49" spans="1:41" ht="25.5" customHeight="1">
      <c r="A49" s="150">
        <v>39</v>
      </c>
      <c r="B49" s="152" t="s">
        <v>144</v>
      </c>
      <c r="C49" s="234" t="s">
        <v>142</v>
      </c>
      <c r="D49" s="150" t="s">
        <v>274</v>
      </c>
      <c r="E49" s="150" t="s">
        <v>145</v>
      </c>
      <c r="F49" s="154" t="s">
        <v>32</v>
      </c>
      <c r="G49" s="222">
        <f>'HK1'!I41</f>
        <v>5</v>
      </c>
      <c r="H49" s="222">
        <f>'HK1'!L41</f>
        <v>7</v>
      </c>
      <c r="I49" s="222">
        <f>'HK1'!O41</f>
        <v>6</v>
      </c>
      <c r="J49" s="222">
        <f>'HK1'!R41</f>
        <v>5</v>
      </c>
      <c r="K49" s="232">
        <f>'HK1'!U41</f>
        <v>6</v>
      </c>
      <c r="L49" s="232">
        <f>'HK1'!X41</f>
        <v>5</v>
      </c>
      <c r="M49" s="222">
        <f>'HK1'!AA41</f>
        <v>6</v>
      </c>
      <c r="N49" s="222">
        <f>'HK2'!L41</f>
        <v>5</v>
      </c>
      <c r="O49" s="222">
        <f>'HK2'!I41</f>
        <v>6</v>
      </c>
      <c r="P49" s="222">
        <f>'HK2'!O41</f>
        <v>5</v>
      </c>
      <c r="Q49" s="222">
        <f>'HK2'!R41</f>
        <v>6</v>
      </c>
      <c r="R49" s="222">
        <f>'HK2'!U41</f>
        <v>6</v>
      </c>
      <c r="S49" s="222">
        <f>'HK2'!X41</f>
        <v>8</v>
      </c>
      <c r="T49" s="222">
        <f>'HK3'!I41</f>
        <v>7</v>
      </c>
      <c r="U49" s="222">
        <f>'HK3'!L41</f>
        <v>8</v>
      </c>
      <c r="V49" s="222">
        <f>'HK3'!O41</f>
        <v>5</v>
      </c>
      <c r="W49" s="222">
        <f>'HK3'!R41</f>
        <v>8</v>
      </c>
      <c r="X49" s="222">
        <f>'HK3'!U41</f>
        <v>6</v>
      </c>
      <c r="Y49" s="222">
        <f>'HK3'!X41</f>
        <v>8</v>
      </c>
      <c r="Z49" s="222">
        <f>'HK3'!AA41</f>
        <v>5</v>
      </c>
      <c r="AA49" s="222">
        <f>'HK3'!AD41</f>
        <v>10</v>
      </c>
      <c r="AB49" s="222">
        <f>'HK4'!I41</f>
        <v>7</v>
      </c>
      <c r="AC49" s="222">
        <f>'HK4'!L41</f>
        <v>7</v>
      </c>
      <c r="AD49" s="222">
        <f>'HK4'!O41</f>
        <v>7</v>
      </c>
      <c r="AE49" s="222">
        <f>'HK4'!R41</f>
        <v>7</v>
      </c>
      <c r="AF49" s="222">
        <f>'HK4'!U41</f>
        <v>7</v>
      </c>
      <c r="AG49" s="222">
        <f>'HK4'!X41</f>
        <v>7</v>
      </c>
      <c r="AH49" s="222">
        <f>'HK4'!AA41</f>
        <v>0</v>
      </c>
      <c r="AI49" s="222">
        <f>'HK4'!AD41</f>
        <v>6</v>
      </c>
      <c r="AJ49" s="221">
        <f t="shared" si="6"/>
        <v>6.66</v>
      </c>
      <c r="AK49" s="150" t="str">
        <f t="shared" si="7"/>
        <v>TB.Khá</v>
      </c>
      <c r="AL49" s="151">
        <f t="shared" si="8"/>
        <v>1</v>
      </c>
      <c r="AM49" s="151">
        <f t="shared" si="9"/>
        <v>1</v>
      </c>
      <c r="AN49" s="241" t="str">
        <f t="shared" si="5"/>
        <v>Học tiếp</v>
      </c>
      <c r="AO49" s="221">
        <f t="shared" si="10"/>
        <v>6.17</v>
      </c>
    </row>
    <row r="50" spans="1:41" ht="25.5" customHeight="1">
      <c r="A50" s="144">
        <v>40</v>
      </c>
      <c r="B50" s="152" t="s">
        <v>146</v>
      </c>
      <c r="C50" s="234" t="s">
        <v>147</v>
      </c>
      <c r="D50" s="150" t="s">
        <v>275</v>
      </c>
      <c r="E50" s="150" t="s">
        <v>148</v>
      </c>
      <c r="F50" s="154" t="s">
        <v>6</v>
      </c>
      <c r="G50" s="222">
        <f>'HK1'!I42</f>
        <v>5</v>
      </c>
      <c r="H50" s="222">
        <f>'HK1'!L42</f>
        <v>5</v>
      </c>
      <c r="I50" s="222">
        <f>'HK1'!O42</f>
        <v>5</v>
      </c>
      <c r="J50" s="222">
        <f>'HK1'!R42</f>
        <v>6</v>
      </c>
      <c r="K50" s="232">
        <f>'HK1'!U42</f>
        <v>7</v>
      </c>
      <c r="L50" s="232">
        <f>'HK1'!X42</f>
        <v>6</v>
      </c>
      <c r="M50" s="222">
        <f>'HK1'!AA42</f>
        <v>4</v>
      </c>
      <c r="N50" s="222">
        <f>'HK2'!L42</f>
        <v>5</v>
      </c>
      <c r="O50" s="222">
        <f>'HK2'!I42</f>
        <v>5</v>
      </c>
      <c r="P50" s="222">
        <f>'HK2'!O42</f>
        <v>5</v>
      </c>
      <c r="Q50" s="222">
        <f>'HK2'!R42</f>
        <v>6</v>
      </c>
      <c r="R50" s="222">
        <f>'HK2'!U42</f>
        <v>8</v>
      </c>
      <c r="S50" s="222">
        <f>'HK2'!X42</f>
        <v>7</v>
      </c>
      <c r="T50" s="222">
        <f>'HK3'!I42</f>
        <v>8</v>
      </c>
      <c r="U50" s="222">
        <f>'HK3'!L42</f>
        <v>6</v>
      </c>
      <c r="V50" s="222">
        <f>'HK3'!O42</f>
        <v>5</v>
      </c>
      <c r="W50" s="222">
        <f>'HK3'!R42</f>
        <v>7</v>
      </c>
      <c r="X50" s="222">
        <f>'HK3'!U42</f>
        <v>5</v>
      </c>
      <c r="Y50" s="222">
        <f>'HK3'!X42</f>
        <v>9</v>
      </c>
      <c r="Z50" s="222">
        <f>'HK3'!AA42</f>
        <v>6</v>
      </c>
      <c r="AA50" s="222">
        <f>'HK3'!AD42</f>
        <v>0</v>
      </c>
      <c r="AB50" s="222">
        <f>'HK4'!I42</f>
        <v>6</v>
      </c>
      <c r="AC50" s="222">
        <f>'HK4'!L42</f>
        <v>7</v>
      </c>
      <c r="AD50" s="222">
        <f>'HK4'!O42</f>
        <v>7</v>
      </c>
      <c r="AE50" s="222">
        <f>'HK4'!R42</f>
        <v>6</v>
      </c>
      <c r="AF50" s="222">
        <f>'HK4'!U42</f>
        <v>9</v>
      </c>
      <c r="AG50" s="222">
        <f>'HK4'!X42</f>
        <v>9</v>
      </c>
      <c r="AH50" s="222">
        <f>'HK4'!AA42</f>
        <v>0</v>
      </c>
      <c r="AI50" s="222">
        <f>'HK4'!AD42</f>
        <v>5</v>
      </c>
      <c r="AJ50" s="221">
        <f t="shared" si="6"/>
        <v>6.76</v>
      </c>
      <c r="AK50" s="150" t="str">
        <f t="shared" si="7"/>
        <v>TB.Khá</v>
      </c>
      <c r="AL50" s="151">
        <f t="shared" si="8"/>
        <v>3</v>
      </c>
      <c r="AM50" s="151">
        <f t="shared" si="9"/>
        <v>1</v>
      </c>
      <c r="AN50" s="241" t="str">
        <f t="shared" si="5"/>
        <v>Học tiếp</v>
      </c>
      <c r="AO50" s="221">
        <f t="shared" si="10"/>
        <v>6.29</v>
      </c>
    </row>
    <row r="51" spans="1:41" ht="25.5" customHeight="1">
      <c r="A51" s="150">
        <v>41</v>
      </c>
      <c r="B51" s="152" t="s">
        <v>149</v>
      </c>
      <c r="C51" s="234" t="s">
        <v>147</v>
      </c>
      <c r="D51" s="150" t="s">
        <v>276</v>
      </c>
      <c r="E51" s="150" t="s">
        <v>150</v>
      </c>
      <c r="F51" s="154" t="s">
        <v>1</v>
      </c>
      <c r="G51" s="222">
        <f>'HK1'!I43</f>
        <v>6</v>
      </c>
      <c r="H51" s="222">
        <f>'HK1'!L43</f>
        <v>6</v>
      </c>
      <c r="I51" s="222">
        <f>'HK1'!O43</f>
        <v>9</v>
      </c>
      <c r="J51" s="222">
        <f>'HK1'!R43</f>
        <v>7</v>
      </c>
      <c r="K51" s="232">
        <f>'HK1'!U43</f>
        <v>8</v>
      </c>
      <c r="L51" s="232">
        <f>'HK1'!X43</f>
        <v>7</v>
      </c>
      <c r="M51" s="222">
        <f>'HK1'!AA43</f>
        <v>6</v>
      </c>
      <c r="N51" s="222">
        <f>'HK2'!L43</f>
        <v>5</v>
      </c>
      <c r="O51" s="222">
        <f>'HK2'!I43</f>
        <v>7</v>
      </c>
      <c r="P51" s="222">
        <f>'HK2'!O43</f>
        <v>9</v>
      </c>
      <c r="Q51" s="222">
        <f>'HK2'!R43</f>
        <v>7</v>
      </c>
      <c r="R51" s="222">
        <f>'HK2'!U43</f>
        <v>7</v>
      </c>
      <c r="S51" s="222">
        <f>'HK2'!X43</f>
        <v>9</v>
      </c>
      <c r="T51" s="222">
        <f>'HK3'!I43</f>
        <v>8</v>
      </c>
      <c r="U51" s="222">
        <f>'HK3'!L43</f>
        <v>7</v>
      </c>
      <c r="V51" s="222">
        <f>'HK3'!O43</f>
        <v>8</v>
      </c>
      <c r="W51" s="222">
        <f>'HK3'!R43</f>
        <v>8</v>
      </c>
      <c r="X51" s="222">
        <f>'HK3'!U43</f>
        <v>7</v>
      </c>
      <c r="Y51" s="222">
        <f>'HK3'!X43</f>
        <v>9</v>
      </c>
      <c r="Z51" s="222">
        <f>'HK3'!AA43</f>
        <v>5</v>
      </c>
      <c r="AA51" s="222">
        <f>'HK3'!AD43</f>
        <v>8</v>
      </c>
      <c r="AB51" s="222">
        <f>'HK4'!I43</f>
        <v>6</v>
      </c>
      <c r="AC51" s="222">
        <f>'HK4'!L43</f>
        <v>7</v>
      </c>
      <c r="AD51" s="222">
        <f>'HK4'!O43</f>
        <v>8</v>
      </c>
      <c r="AE51" s="222">
        <f>'HK4'!R43</f>
        <v>7</v>
      </c>
      <c r="AF51" s="222">
        <f>'HK4'!U43</f>
        <v>9</v>
      </c>
      <c r="AG51" s="222">
        <f>'HK4'!X43</f>
        <v>9</v>
      </c>
      <c r="AH51" s="222">
        <f>'HK4'!AA43</f>
        <v>0</v>
      </c>
      <c r="AI51" s="222">
        <f>'HK4'!AD43</f>
        <v>6</v>
      </c>
      <c r="AJ51" s="221">
        <f t="shared" si="6"/>
        <v>7.38</v>
      </c>
      <c r="AK51" s="150" t="str">
        <f t="shared" si="7"/>
        <v>Khá</v>
      </c>
      <c r="AL51" s="151">
        <f t="shared" si="8"/>
        <v>1</v>
      </c>
      <c r="AM51" s="151">
        <f t="shared" si="9"/>
        <v>1</v>
      </c>
      <c r="AN51" s="241" t="str">
        <f t="shared" si="5"/>
        <v>Học tiếp</v>
      </c>
      <c r="AO51" s="221">
        <f t="shared" si="10"/>
        <v>7.21</v>
      </c>
    </row>
    <row r="52" spans="1:41" ht="25.5" customHeight="1">
      <c r="A52" s="150">
        <v>42</v>
      </c>
      <c r="B52" s="152" t="s">
        <v>151</v>
      </c>
      <c r="C52" s="234" t="s">
        <v>152</v>
      </c>
      <c r="D52" s="150" t="s">
        <v>277</v>
      </c>
      <c r="E52" s="150" t="s">
        <v>153</v>
      </c>
      <c r="F52" s="154" t="s">
        <v>22</v>
      </c>
      <c r="G52" s="222">
        <f>'HK1'!I44</f>
        <v>8</v>
      </c>
      <c r="H52" s="222">
        <f>'HK1'!L44</f>
        <v>7</v>
      </c>
      <c r="I52" s="222">
        <f>'HK1'!O44</f>
        <v>9</v>
      </c>
      <c r="J52" s="222">
        <f>'HK1'!R44</f>
        <v>5</v>
      </c>
      <c r="K52" s="232">
        <f>'HK1'!U44</f>
        <v>9</v>
      </c>
      <c r="L52" s="232">
        <f>'HK1'!X44</f>
        <v>7</v>
      </c>
      <c r="M52" s="222">
        <f>'HK1'!AA44</f>
        <v>5</v>
      </c>
      <c r="N52" s="222">
        <f>'HK2'!L44</f>
        <v>7</v>
      </c>
      <c r="O52" s="222">
        <f>'HK2'!I44</f>
        <v>7</v>
      </c>
      <c r="P52" s="222">
        <f>'HK2'!O44</f>
        <v>9</v>
      </c>
      <c r="Q52" s="222">
        <f>'HK2'!R44</f>
        <v>7</v>
      </c>
      <c r="R52" s="222">
        <f>'HK2'!U44</f>
        <v>8</v>
      </c>
      <c r="S52" s="222">
        <f>'HK2'!X44</f>
        <v>7</v>
      </c>
      <c r="T52" s="222">
        <f>'HK3'!I44</f>
        <v>8</v>
      </c>
      <c r="U52" s="222">
        <f>'HK3'!L44</f>
        <v>8</v>
      </c>
      <c r="V52" s="222">
        <f>'HK3'!O44</f>
        <v>5</v>
      </c>
      <c r="W52" s="222">
        <f>'HK3'!R44</f>
        <v>7</v>
      </c>
      <c r="X52" s="222">
        <f>'HK3'!U44</f>
        <v>6</v>
      </c>
      <c r="Y52" s="222">
        <f>'HK3'!X44</f>
        <v>9</v>
      </c>
      <c r="Z52" s="222">
        <f>'HK3'!AA44</f>
        <v>5</v>
      </c>
      <c r="AA52" s="222">
        <f>'HK3'!AD44</f>
        <v>9</v>
      </c>
      <c r="AB52" s="222">
        <f>'HK4'!I44</f>
        <v>6</v>
      </c>
      <c r="AC52" s="222">
        <f>'HK4'!L44</f>
        <v>7</v>
      </c>
      <c r="AD52" s="222">
        <f>'HK4'!O44</f>
        <v>8</v>
      </c>
      <c r="AE52" s="222">
        <f>'HK4'!R44</f>
        <v>9</v>
      </c>
      <c r="AF52" s="222">
        <f>'HK4'!U44</f>
        <v>9</v>
      </c>
      <c r="AG52" s="222">
        <f>'HK4'!X44</f>
        <v>7</v>
      </c>
      <c r="AH52" s="222">
        <f>'HK4'!AA44</f>
        <v>0</v>
      </c>
      <c r="AI52" s="222">
        <f>'HK4'!AD44</f>
        <v>8</v>
      </c>
      <c r="AJ52" s="221">
        <f t="shared" si="6"/>
        <v>7.04</v>
      </c>
      <c r="AK52" s="150" t="str">
        <f t="shared" si="7"/>
        <v>Khá</v>
      </c>
      <c r="AL52" s="151">
        <f t="shared" si="8"/>
        <v>1</v>
      </c>
      <c r="AM52" s="151">
        <f t="shared" si="9"/>
        <v>1</v>
      </c>
      <c r="AN52" s="241" t="str">
        <f t="shared" si="5"/>
        <v>Học tiếp</v>
      </c>
      <c r="AO52" s="221">
        <f t="shared" si="10"/>
        <v>7.29</v>
      </c>
    </row>
    <row r="53" spans="1:41" ht="25.5" customHeight="1">
      <c r="A53" s="144">
        <v>43</v>
      </c>
      <c r="B53" s="152" t="s">
        <v>154</v>
      </c>
      <c r="C53" s="234" t="s">
        <v>155</v>
      </c>
      <c r="D53" s="150" t="s">
        <v>278</v>
      </c>
      <c r="E53" s="150" t="s">
        <v>156</v>
      </c>
      <c r="F53" s="154" t="s">
        <v>3</v>
      </c>
      <c r="G53" s="222">
        <f>'HK1'!I45</f>
        <v>8</v>
      </c>
      <c r="H53" s="222">
        <f>'HK1'!L45</f>
        <v>7</v>
      </c>
      <c r="I53" s="222">
        <f>'HK1'!O45</f>
        <v>8</v>
      </c>
      <c r="J53" s="222">
        <f>'HK1'!R45</f>
        <v>7</v>
      </c>
      <c r="K53" s="232">
        <f>'HK1'!U45</f>
        <v>8</v>
      </c>
      <c r="L53" s="232">
        <f>'HK1'!X45</f>
        <v>7</v>
      </c>
      <c r="M53" s="222">
        <f>'HK1'!AA45</f>
        <v>5</v>
      </c>
      <c r="N53" s="222">
        <f>'HK2'!L45</f>
        <v>7</v>
      </c>
      <c r="O53" s="222">
        <f>'HK2'!I45</f>
        <v>6</v>
      </c>
      <c r="P53" s="222">
        <f>'HK2'!O45</f>
        <v>5</v>
      </c>
      <c r="Q53" s="222">
        <f>'HK2'!R45</f>
        <v>7</v>
      </c>
      <c r="R53" s="222">
        <f>'HK2'!U45</f>
        <v>7</v>
      </c>
      <c r="S53" s="222">
        <f>'HK2'!X45</f>
        <v>8</v>
      </c>
      <c r="T53" s="222">
        <f>'HK3'!I45</f>
        <v>8</v>
      </c>
      <c r="U53" s="222">
        <f>'HK3'!L45</f>
        <v>6</v>
      </c>
      <c r="V53" s="222">
        <f>'HK3'!O45</f>
        <v>6</v>
      </c>
      <c r="W53" s="222">
        <f>'HK3'!R45</f>
        <v>9</v>
      </c>
      <c r="X53" s="222">
        <f>'HK3'!U45</f>
        <v>8</v>
      </c>
      <c r="Y53" s="222">
        <f>'HK3'!X45</f>
        <v>9</v>
      </c>
      <c r="Z53" s="222">
        <f>'HK3'!AA45</f>
        <v>7</v>
      </c>
      <c r="AA53" s="222">
        <f>'HK3'!AD45</f>
        <v>8</v>
      </c>
      <c r="AB53" s="222">
        <f>'HK4'!I45</f>
        <v>7</v>
      </c>
      <c r="AC53" s="222">
        <f>'HK4'!L45</f>
        <v>7</v>
      </c>
      <c r="AD53" s="222">
        <f>'HK4'!O45</f>
        <v>8</v>
      </c>
      <c r="AE53" s="222">
        <f>'HK4'!R45</f>
        <v>9</v>
      </c>
      <c r="AF53" s="222">
        <f>'HK4'!U45</f>
        <v>9</v>
      </c>
      <c r="AG53" s="222">
        <f>'HK4'!X45</f>
        <v>6</v>
      </c>
      <c r="AH53" s="222">
        <f>'HK4'!AA45</f>
        <v>10</v>
      </c>
      <c r="AI53" s="222">
        <f>'HK4'!AD45</f>
        <v>6</v>
      </c>
      <c r="AJ53" s="221">
        <f t="shared" si="6"/>
        <v>7.68</v>
      </c>
      <c r="AK53" s="150" t="str">
        <f t="shared" si="7"/>
        <v>Khá</v>
      </c>
      <c r="AL53" s="151">
        <f t="shared" si="8"/>
        <v>0</v>
      </c>
      <c r="AM53" s="151">
        <f t="shared" si="9"/>
        <v>0</v>
      </c>
      <c r="AN53" s="241" t="str">
        <f t="shared" si="5"/>
        <v>Học tiếp</v>
      </c>
      <c r="AO53" s="221">
        <f t="shared" si="10"/>
        <v>7.38</v>
      </c>
    </row>
    <row r="54" spans="1:41" ht="25.5" customHeight="1">
      <c r="A54" s="150">
        <v>44</v>
      </c>
      <c r="B54" s="152" t="s">
        <v>157</v>
      </c>
      <c r="C54" s="234" t="s">
        <v>158</v>
      </c>
      <c r="D54" s="150" t="s">
        <v>279</v>
      </c>
      <c r="E54" s="150" t="s">
        <v>159</v>
      </c>
      <c r="F54" s="154" t="s">
        <v>6</v>
      </c>
      <c r="G54" s="222">
        <f>'HK1'!I46</f>
        <v>7</v>
      </c>
      <c r="H54" s="222">
        <f>'HK1'!L46</f>
        <v>6</v>
      </c>
      <c r="I54" s="222">
        <f>'HK1'!O46</f>
        <v>3</v>
      </c>
      <c r="J54" s="222">
        <f>'HK1'!R46</f>
        <v>5</v>
      </c>
      <c r="K54" s="232">
        <f>'HK1'!U46</f>
        <v>7</v>
      </c>
      <c r="L54" s="232">
        <f>'HK1'!X46</f>
        <v>6</v>
      </c>
      <c r="M54" s="222">
        <f>'HK1'!AA46</f>
        <v>7</v>
      </c>
      <c r="N54" s="222">
        <f>'HK2'!L46</f>
        <v>5</v>
      </c>
      <c r="O54" s="222">
        <f>'HK2'!I46</f>
        <v>6</v>
      </c>
      <c r="P54" s="222">
        <f>'HK2'!O46</f>
        <v>9</v>
      </c>
      <c r="Q54" s="222">
        <f>'HK2'!R46</f>
        <v>6</v>
      </c>
      <c r="R54" s="222">
        <f>'HK2'!U46</f>
        <v>8</v>
      </c>
      <c r="S54" s="222">
        <f>'HK2'!X46</f>
        <v>10</v>
      </c>
      <c r="T54" s="222">
        <f>'HK3'!I46</f>
        <v>8</v>
      </c>
      <c r="U54" s="222">
        <f>'HK3'!L46</f>
        <v>7</v>
      </c>
      <c r="V54" s="222">
        <f>'HK3'!O46</f>
        <v>6</v>
      </c>
      <c r="W54" s="222">
        <f>'HK3'!R46</f>
        <v>9</v>
      </c>
      <c r="X54" s="222">
        <f>'HK3'!U46</f>
        <v>7</v>
      </c>
      <c r="Y54" s="222">
        <f>'HK3'!X46</f>
        <v>9</v>
      </c>
      <c r="Z54" s="222">
        <f>'HK3'!AA46</f>
        <v>5</v>
      </c>
      <c r="AA54" s="222">
        <f>'HK3'!AD46</f>
        <v>6</v>
      </c>
      <c r="AB54" s="222">
        <f>'HK4'!I46</f>
        <v>7</v>
      </c>
      <c r="AC54" s="222">
        <f>'HK4'!L46</f>
        <v>7</v>
      </c>
      <c r="AD54" s="222">
        <f>'HK4'!O46</f>
        <v>7</v>
      </c>
      <c r="AE54" s="222">
        <f>'HK4'!R46</f>
        <v>7</v>
      </c>
      <c r="AF54" s="222">
        <f>'HK4'!U46</f>
        <v>9</v>
      </c>
      <c r="AG54" s="222">
        <f>'HK4'!X46</f>
        <v>8</v>
      </c>
      <c r="AH54" s="222">
        <f>'HK4'!AA46</f>
        <v>0</v>
      </c>
      <c r="AI54" s="222">
        <f>'HK4'!AD46</f>
        <v>7</v>
      </c>
      <c r="AJ54" s="221">
        <f t="shared" si="6"/>
        <v>7.22</v>
      </c>
      <c r="AK54" s="150" t="str">
        <f t="shared" si="7"/>
        <v>Khá</v>
      </c>
      <c r="AL54" s="151">
        <f t="shared" si="8"/>
        <v>2</v>
      </c>
      <c r="AM54" s="151">
        <f t="shared" si="9"/>
        <v>4</v>
      </c>
      <c r="AN54" s="241" t="str">
        <f t="shared" si="5"/>
        <v>Học tiếp</v>
      </c>
      <c r="AO54" s="221">
        <f t="shared" si="10"/>
        <v>6.79</v>
      </c>
    </row>
    <row r="55" spans="1:41" ht="25.5" customHeight="1">
      <c r="A55" s="150">
        <v>45</v>
      </c>
      <c r="B55" s="152" t="s">
        <v>160</v>
      </c>
      <c r="C55" s="234" t="s">
        <v>158</v>
      </c>
      <c r="D55" s="150" t="s">
        <v>280</v>
      </c>
      <c r="E55" s="150" t="s">
        <v>27</v>
      </c>
      <c r="F55" s="154" t="s">
        <v>10</v>
      </c>
      <c r="G55" s="222">
        <f>'HK1'!I47</f>
        <v>7</v>
      </c>
      <c r="H55" s="222">
        <f>'HK1'!L47</f>
        <v>6</v>
      </c>
      <c r="I55" s="222">
        <f>'HK1'!O47</f>
        <v>7</v>
      </c>
      <c r="J55" s="222">
        <f>'HK1'!R47</f>
        <v>5</v>
      </c>
      <c r="K55" s="232">
        <f>'HK1'!U47</f>
        <v>8</v>
      </c>
      <c r="L55" s="232">
        <f>'HK1'!X47</f>
        <v>6</v>
      </c>
      <c r="M55" s="222">
        <f>'HK1'!AA47</f>
        <v>6</v>
      </c>
      <c r="N55" s="222">
        <f>'HK2'!L47</f>
        <v>6</v>
      </c>
      <c r="O55" s="222">
        <f>'HK2'!I47</f>
        <v>8</v>
      </c>
      <c r="P55" s="222">
        <f>'HK2'!O47</f>
        <v>8</v>
      </c>
      <c r="Q55" s="222">
        <f>'HK2'!R47</f>
        <v>6</v>
      </c>
      <c r="R55" s="222">
        <f>'HK2'!U47</f>
        <v>7</v>
      </c>
      <c r="S55" s="222">
        <f>'HK2'!X47</f>
        <v>7</v>
      </c>
      <c r="T55" s="222">
        <f>'HK3'!I47</f>
        <v>5</v>
      </c>
      <c r="U55" s="222">
        <f>'HK3'!L47</f>
        <v>7</v>
      </c>
      <c r="V55" s="222">
        <f>'HK3'!O47</f>
        <v>5</v>
      </c>
      <c r="W55" s="222">
        <f>'HK3'!R47</f>
        <v>8</v>
      </c>
      <c r="X55" s="222">
        <f>'HK3'!U47</f>
        <v>8</v>
      </c>
      <c r="Y55" s="222">
        <f>'HK3'!X47</f>
        <v>8</v>
      </c>
      <c r="Z55" s="222">
        <f>'HK3'!AA47</f>
        <v>6</v>
      </c>
      <c r="AA55" s="222">
        <f>'HK3'!AD47</f>
        <v>7</v>
      </c>
      <c r="AB55" s="222">
        <f>'HK4'!I47</f>
        <v>6</v>
      </c>
      <c r="AC55" s="222">
        <f>'HK4'!L47</f>
        <v>6</v>
      </c>
      <c r="AD55" s="222">
        <f>'HK4'!O47</f>
        <v>7</v>
      </c>
      <c r="AE55" s="222">
        <f>'HK4'!R47</f>
        <v>8</v>
      </c>
      <c r="AF55" s="222">
        <f>'HK4'!U47</f>
        <v>7</v>
      </c>
      <c r="AG55" s="222">
        <f>'HK4'!X47</f>
        <v>8</v>
      </c>
      <c r="AH55" s="222">
        <f>'HK4'!AA47</f>
        <v>0</v>
      </c>
      <c r="AI55" s="222">
        <f>'HK4'!AD47</f>
        <v>8</v>
      </c>
      <c r="AJ55" s="221">
        <f t="shared" si="6"/>
        <v>6.7</v>
      </c>
      <c r="AK55" s="150" t="str">
        <f t="shared" si="7"/>
        <v>TB.Khá</v>
      </c>
      <c r="AL55" s="151">
        <f t="shared" si="8"/>
        <v>1</v>
      </c>
      <c r="AM55" s="151">
        <f t="shared" si="9"/>
        <v>1</v>
      </c>
      <c r="AN55" s="241" t="str">
        <f t="shared" si="5"/>
        <v>Học tiếp</v>
      </c>
      <c r="AO55" s="221">
        <f t="shared" si="10"/>
        <v>6.72</v>
      </c>
    </row>
    <row r="56" spans="1:41" ht="25.5" customHeight="1">
      <c r="A56" s="144">
        <v>46</v>
      </c>
      <c r="B56" s="152" t="s">
        <v>161</v>
      </c>
      <c r="C56" s="234" t="s">
        <v>158</v>
      </c>
      <c r="D56" s="150" t="s">
        <v>281</v>
      </c>
      <c r="E56" s="150" t="s">
        <v>59</v>
      </c>
      <c r="F56" s="154" t="s">
        <v>0</v>
      </c>
      <c r="G56" s="222">
        <f>'HK1'!I48</f>
        <v>7</v>
      </c>
      <c r="H56" s="222">
        <f>'HK1'!L48</f>
        <v>5</v>
      </c>
      <c r="I56" s="222">
        <f>'HK1'!O48</f>
        <v>5</v>
      </c>
      <c r="J56" s="222">
        <f>'HK1'!R48</f>
        <v>5</v>
      </c>
      <c r="K56" s="232">
        <f>'HK1'!U48</f>
        <v>7</v>
      </c>
      <c r="L56" s="232">
        <f>'HK1'!X48</f>
        <v>5</v>
      </c>
      <c r="M56" s="222">
        <f>'HK1'!AA48</f>
        <v>5</v>
      </c>
      <c r="N56" s="222">
        <f>'HK2'!L48</f>
        <v>7</v>
      </c>
      <c r="O56" s="222">
        <f>'HK2'!I48</f>
        <v>6</v>
      </c>
      <c r="P56" s="222">
        <f>'HK2'!O48</f>
        <v>7</v>
      </c>
      <c r="Q56" s="222">
        <f>'HK2'!R48</f>
        <v>6</v>
      </c>
      <c r="R56" s="222">
        <f>'HK2'!U48</f>
        <v>7</v>
      </c>
      <c r="S56" s="222">
        <f>'HK2'!X48</f>
        <v>10</v>
      </c>
      <c r="T56" s="222">
        <f>'HK3'!I48</f>
        <v>7</v>
      </c>
      <c r="U56" s="222">
        <f>'HK3'!L48</f>
        <v>6</v>
      </c>
      <c r="V56" s="222">
        <f>'HK3'!O48</f>
        <v>5</v>
      </c>
      <c r="W56" s="222">
        <f>'HK3'!R48</f>
        <v>6</v>
      </c>
      <c r="X56" s="222">
        <f>'HK3'!U48</f>
        <v>5</v>
      </c>
      <c r="Y56" s="222">
        <f>'HK3'!X48</f>
        <v>8</v>
      </c>
      <c r="Z56" s="222">
        <f>'HK3'!AA48</f>
        <v>6</v>
      </c>
      <c r="AA56" s="222">
        <f>'HK3'!AD48</f>
        <v>7</v>
      </c>
      <c r="AB56" s="222">
        <f>'HK4'!I48</f>
        <v>6</v>
      </c>
      <c r="AC56" s="222">
        <f>'HK4'!L48</f>
        <v>6</v>
      </c>
      <c r="AD56" s="222">
        <f>'HK4'!O48</f>
        <v>6</v>
      </c>
      <c r="AE56" s="222">
        <f>'HK4'!R48</f>
        <v>5</v>
      </c>
      <c r="AF56" s="222">
        <f>'HK4'!U48</f>
        <v>7</v>
      </c>
      <c r="AG56" s="222">
        <f>'HK4'!X48</f>
        <v>7</v>
      </c>
      <c r="AH56" s="222">
        <f>'HK4'!AA48</f>
        <v>0</v>
      </c>
      <c r="AI56" s="222">
        <f>'HK4'!AD48</f>
        <v>8</v>
      </c>
      <c r="AJ56" s="221">
        <f t="shared" si="6"/>
        <v>6</v>
      </c>
      <c r="AK56" s="150" t="str">
        <f t="shared" si="7"/>
        <v>TB.Khá</v>
      </c>
      <c r="AL56" s="151">
        <f t="shared" si="8"/>
        <v>1</v>
      </c>
      <c r="AM56" s="151">
        <f t="shared" si="9"/>
        <v>1</v>
      </c>
      <c r="AN56" s="241" t="str">
        <f t="shared" si="5"/>
        <v>Học tiếp</v>
      </c>
      <c r="AO56" s="221">
        <f t="shared" si="10"/>
        <v>6.11</v>
      </c>
    </row>
    <row r="57" spans="1:41" ht="25.5" customHeight="1">
      <c r="A57" s="150">
        <v>47</v>
      </c>
      <c r="B57" s="152" t="s">
        <v>162</v>
      </c>
      <c r="C57" s="234" t="s">
        <v>163</v>
      </c>
      <c r="D57" s="150" t="s">
        <v>282</v>
      </c>
      <c r="E57" s="150" t="s">
        <v>164</v>
      </c>
      <c r="F57" s="154" t="s">
        <v>38</v>
      </c>
      <c r="G57" s="222">
        <f>'HK1'!I49</f>
        <v>5</v>
      </c>
      <c r="H57" s="222">
        <f>'HK1'!L49</f>
        <v>5</v>
      </c>
      <c r="I57" s="222">
        <f>'HK1'!O49</f>
        <v>8</v>
      </c>
      <c r="J57" s="222">
        <f>'HK1'!R49</f>
        <v>6</v>
      </c>
      <c r="K57" s="232">
        <f>'HK1'!U49</f>
        <v>6</v>
      </c>
      <c r="L57" s="232">
        <f>'HK1'!X49</f>
        <v>6</v>
      </c>
      <c r="M57" s="222">
        <f>'HK1'!AA49</f>
        <v>8</v>
      </c>
      <c r="N57" s="222">
        <f>'HK2'!L49</f>
        <v>5</v>
      </c>
      <c r="O57" s="222">
        <f>'HK2'!I49</f>
        <v>5</v>
      </c>
      <c r="P57" s="222">
        <f>'HK2'!O49</f>
        <v>5</v>
      </c>
      <c r="Q57" s="222">
        <f>'HK2'!R49</f>
        <v>6</v>
      </c>
      <c r="R57" s="222">
        <f>'HK2'!U49</f>
        <v>7</v>
      </c>
      <c r="S57" s="222">
        <f>'HK2'!X49</f>
        <v>9</v>
      </c>
      <c r="T57" s="222">
        <f>'HK3'!I49</f>
        <v>7</v>
      </c>
      <c r="U57" s="222">
        <f>'HK3'!L49</f>
        <v>7</v>
      </c>
      <c r="V57" s="222">
        <f>'HK3'!O49</f>
        <v>6</v>
      </c>
      <c r="W57" s="222">
        <f>'HK3'!R49</f>
        <v>6</v>
      </c>
      <c r="X57" s="222">
        <f>'HK3'!U49</f>
        <v>6</v>
      </c>
      <c r="Y57" s="222">
        <f>'HK3'!X49</f>
        <v>8</v>
      </c>
      <c r="Z57" s="222">
        <f>'HK3'!AA49</f>
        <v>6</v>
      </c>
      <c r="AA57" s="222">
        <f>'HK3'!AD49</f>
        <v>8</v>
      </c>
      <c r="AB57" s="222">
        <f>'HK4'!I49</f>
        <v>6</v>
      </c>
      <c r="AC57" s="222">
        <f>'HK4'!L49</f>
        <v>7</v>
      </c>
      <c r="AD57" s="222">
        <f>'HK4'!O49</f>
        <v>5</v>
      </c>
      <c r="AE57" s="222">
        <f>'HK4'!R49</f>
        <v>6</v>
      </c>
      <c r="AF57" s="222">
        <f>'HK4'!U49</f>
        <v>6</v>
      </c>
      <c r="AG57" s="222">
        <f>'HK4'!X49</f>
        <v>6</v>
      </c>
      <c r="AH57" s="222">
        <f>'HK4'!AA49</f>
        <v>0</v>
      </c>
      <c r="AI57" s="222">
        <f>'HK4'!AD49</f>
        <v>9</v>
      </c>
      <c r="AJ57" s="221">
        <f t="shared" si="6"/>
        <v>6.12</v>
      </c>
      <c r="AK57" s="150" t="str">
        <f t="shared" si="7"/>
        <v>TB.Khá</v>
      </c>
      <c r="AL57" s="151">
        <f t="shared" si="8"/>
        <v>1</v>
      </c>
      <c r="AM57" s="151">
        <f t="shared" si="9"/>
        <v>1</v>
      </c>
      <c r="AN57" s="241" t="str">
        <f t="shared" si="5"/>
        <v>Học tiếp</v>
      </c>
      <c r="AO57" s="221">
        <f t="shared" si="10"/>
        <v>5.96</v>
      </c>
    </row>
    <row r="58" spans="1:41" ht="25.5" customHeight="1">
      <c r="A58" s="150">
        <v>48</v>
      </c>
      <c r="B58" s="152" t="s">
        <v>165</v>
      </c>
      <c r="C58" s="234" t="s">
        <v>166</v>
      </c>
      <c r="D58" s="150" t="s">
        <v>283</v>
      </c>
      <c r="E58" s="150" t="s">
        <v>167</v>
      </c>
      <c r="F58" s="154" t="s">
        <v>4</v>
      </c>
      <c r="G58" s="222">
        <f>'HK1'!I50</f>
        <v>5</v>
      </c>
      <c r="H58" s="222">
        <f>'HK1'!L50</f>
        <v>7</v>
      </c>
      <c r="I58" s="222">
        <f>'HK1'!O50</f>
        <v>8</v>
      </c>
      <c r="J58" s="222">
        <f>'HK1'!R50</f>
        <v>7</v>
      </c>
      <c r="K58" s="232">
        <f>'HK1'!U50</f>
        <v>7</v>
      </c>
      <c r="L58" s="232">
        <f>'HK1'!X50</f>
        <v>6</v>
      </c>
      <c r="M58" s="222">
        <f>'HK1'!AA50</f>
        <v>7</v>
      </c>
      <c r="N58" s="222">
        <f>'HK2'!L50</f>
        <v>5</v>
      </c>
      <c r="O58" s="222">
        <f>'HK2'!I50</f>
        <v>6</v>
      </c>
      <c r="P58" s="222">
        <f>'HK2'!O50</f>
        <v>6</v>
      </c>
      <c r="Q58" s="222">
        <f>'HK2'!R50</f>
        <v>7</v>
      </c>
      <c r="R58" s="222">
        <f>'HK2'!U50</f>
        <v>6</v>
      </c>
      <c r="S58" s="222">
        <f>'HK2'!X50</f>
        <v>10</v>
      </c>
      <c r="T58" s="222">
        <f>'HK3'!I50</f>
        <v>6</v>
      </c>
      <c r="U58" s="222">
        <f>'HK3'!L50</f>
        <v>7</v>
      </c>
      <c r="V58" s="222">
        <f>'HK3'!O50</f>
        <v>7</v>
      </c>
      <c r="W58" s="222">
        <f>'HK3'!R50</f>
        <v>6</v>
      </c>
      <c r="X58" s="222">
        <f>'HK3'!U50</f>
        <v>5</v>
      </c>
      <c r="Y58" s="222">
        <f>'HK3'!X50</f>
        <v>8</v>
      </c>
      <c r="Z58" s="222">
        <f>'HK3'!AA50</f>
        <v>4</v>
      </c>
      <c r="AA58" s="222">
        <f>'HK3'!AD50</f>
        <v>7</v>
      </c>
      <c r="AB58" s="222">
        <f>'HK4'!I50</f>
        <v>5</v>
      </c>
      <c r="AC58" s="222">
        <f>'HK4'!L50</f>
        <v>6</v>
      </c>
      <c r="AD58" s="222">
        <f>'HK4'!O50</f>
        <v>6</v>
      </c>
      <c r="AE58" s="222">
        <f>'HK4'!R50</f>
        <v>4</v>
      </c>
      <c r="AF58" s="222">
        <f>'HK4'!U50</f>
        <v>8</v>
      </c>
      <c r="AG58" s="222">
        <f>'HK4'!X50</f>
        <v>6</v>
      </c>
      <c r="AH58" s="222">
        <f>'HK4'!AA50</f>
        <v>0</v>
      </c>
      <c r="AI58" s="222">
        <f>'HK4'!AD50</f>
        <v>7</v>
      </c>
      <c r="AJ58" s="221">
        <f t="shared" si="6"/>
        <v>5.82</v>
      </c>
      <c r="AK58" s="150" t="str">
        <f t="shared" si="7"/>
        <v>Trung Bình</v>
      </c>
      <c r="AL58" s="151">
        <f t="shared" si="8"/>
        <v>3</v>
      </c>
      <c r="AM58" s="151">
        <f t="shared" si="9"/>
        <v>9</v>
      </c>
      <c r="AN58" s="241" t="str">
        <f t="shared" si="5"/>
        <v>Học tiếp</v>
      </c>
      <c r="AO58" s="221">
        <f t="shared" si="10"/>
        <v>6.02</v>
      </c>
    </row>
    <row r="59" spans="1:41" ht="25.5" customHeight="1">
      <c r="A59" s="144">
        <v>49</v>
      </c>
      <c r="B59" s="152" t="s">
        <v>168</v>
      </c>
      <c r="C59" s="234" t="s">
        <v>169</v>
      </c>
      <c r="D59" s="150" t="s">
        <v>284</v>
      </c>
      <c r="E59" s="150" t="s">
        <v>90</v>
      </c>
      <c r="F59" s="154" t="s">
        <v>1</v>
      </c>
      <c r="G59" s="222">
        <f>'HK1'!I51</f>
        <v>6</v>
      </c>
      <c r="H59" s="222">
        <f>'HK1'!L51</f>
        <v>5</v>
      </c>
      <c r="I59" s="222">
        <f>'HK1'!O51</f>
        <v>9</v>
      </c>
      <c r="J59" s="222">
        <f>'HK1'!R51</f>
        <v>7</v>
      </c>
      <c r="K59" s="232">
        <f>'HK1'!U51</f>
        <v>8</v>
      </c>
      <c r="L59" s="232">
        <f>'HK1'!X51</f>
        <v>7</v>
      </c>
      <c r="M59" s="222">
        <f>'HK1'!AA51</f>
        <v>5</v>
      </c>
      <c r="N59" s="222">
        <f>'HK2'!L51</f>
        <v>7</v>
      </c>
      <c r="O59" s="222">
        <f>'HK2'!I51</f>
        <v>7</v>
      </c>
      <c r="P59" s="222">
        <f>'HK2'!O51</f>
        <v>9</v>
      </c>
      <c r="Q59" s="222">
        <f>'HK2'!R51</f>
        <v>8</v>
      </c>
      <c r="R59" s="222">
        <f>'HK2'!U51</f>
        <v>6</v>
      </c>
      <c r="S59" s="222">
        <f>'HK2'!X51</f>
        <v>8</v>
      </c>
      <c r="T59" s="222">
        <f>'HK3'!I51</f>
        <v>7</v>
      </c>
      <c r="U59" s="222">
        <f>'HK3'!L51</f>
        <v>8</v>
      </c>
      <c r="V59" s="222">
        <f>'HK3'!O51</f>
        <v>7</v>
      </c>
      <c r="W59" s="222">
        <f>'HK3'!R51</f>
        <v>8</v>
      </c>
      <c r="X59" s="222">
        <f>'HK3'!U51</f>
        <v>7</v>
      </c>
      <c r="Y59" s="222">
        <f>'HK3'!X51</f>
        <v>6</v>
      </c>
      <c r="Z59" s="222">
        <f>'HK3'!AA51</f>
        <v>8</v>
      </c>
      <c r="AA59" s="222">
        <f>'HK3'!AD51</f>
        <v>7</v>
      </c>
      <c r="AB59" s="222">
        <f>'HK4'!I51</f>
        <v>5</v>
      </c>
      <c r="AC59" s="222">
        <f>'HK4'!L51</f>
        <v>7</v>
      </c>
      <c r="AD59" s="222">
        <f>'HK4'!O51</f>
        <v>7</v>
      </c>
      <c r="AE59" s="222">
        <f>'HK4'!R51</f>
        <v>6</v>
      </c>
      <c r="AF59" s="222">
        <f>'HK4'!U51</f>
        <v>7</v>
      </c>
      <c r="AG59" s="222">
        <f>'HK4'!X51</f>
        <v>6</v>
      </c>
      <c r="AH59" s="222">
        <f>'HK4'!AA51</f>
        <v>0</v>
      </c>
      <c r="AI59" s="222">
        <f>'HK4'!AD51</f>
        <v>8</v>
      </c>
      <c r="AJ59" s="221">
        <f t="shared" si="6"/>
        <v>6.7</v>
      </c>
      <c r="AK59" s="150" t="str">
        <f t="shared" si="7"/>
        <v>TB.Khá</v>
      </c>
      <c r="AL59" s="151">
        <f t="shared" si="8"/>
        <v>1</v>
      </c>
      <c r="AM59" s="151">
        <f t="shared" si="9"/>
        <v>1</v>
      </c>
      <c r="AN59" s="241" t="str">
        <f t="shared" si="5"/>
        <v>Học tiếp</v>
      </c>
      <c r="AO59" s="221">
        <f t="shared" si="10"/>
        <v>6.92</v>
      </c>
    </row>
    <row r="60" spans="1:41" ht="25.5" customHeight="1">
      <c r="A60" s="150">
        <v>50</v>
      </c>
      <c r="B60" s="152" t="s">
        <v>170</v>
      </c>
      <c r="C60" s="234" t="s">
        <v>171</v>
      </c>
      <c r="D60" s="150" t="s">
        <v>285</v>
      </c>
      <c r="E60" s="150" t="s">
        <v>172</v>
      </c>
      <c r="F60" s="154" t="s">
        <v>0</v>
      </c>
      <c r="G60" s="222">
        <f>'HK1'!I52</f>
        <v>5</v>
      </c>
      <c r="H60" s="222">
        <f>'HK1'!L52</f>
        <v>5</v>
      </c>
      <c r="I60" s="222">
        <f>'HK1'!O52</f>
        <v>6</v>
      </c>
      <c r="J60" s="222">
        <f>'HK1'!R52</f>
        <v>6</v>
      </c>
      <c r="K60" s="232">
        <f>'HK1'!U52</f>
        <v>9</v>
      </c>
      <c r="L60" s="232">
        <f>'HK1'!X52</f>
        <v>6</v>
      </c>
      <c r="M60" s="222">
        <f>'HK1'!AA52</f>
        <v>5</v>
      </c>
      <c r="N60" s="222">
        <f>'HK2'!L52</f>
        <v>8</v>
      </c>
      <c r="O60" s="222">
        <f>'HK2'!I52</f>
        <v>7</v>
      </c>
      <c r="P60" s="222">
        <f>'HK2'!O52</f>
        <v>9</v>
      </c>
      <c r="Q60" s="222">
        <f>'HK2'!R52</f>
        <v>7</v>
      </c>
      <c r="R60" s="222">
        <f>'HK2'!U52</f>
        <v>8</v>
      </c>
      <c r="S60" s="222">
        <f>'HK2'!X52</f>
        <v>9</v>
      </c>
      <c r="T60" s="222">
        <f>'HK3'!I52</f>
        <v>8</v>
      </c>
      <c r="U60" s="222">
        <f>'HK3'!L52</f>
        <v>7</v>
      </c>
      <c r="V60" s="222">
        <f>'HK3'!O52</f>
        <v>5</v>
      </c>
      <c r="W60" s="222">
        <f>'HK3'!R52</f>
        <v>7</v>
      </c>
      <c r="X60" s="222">
        <f>'HK3'!U52</f>
        <v>5</v>
      </c>
      <c r="Y60" s="222">
        <f>'HK3'!X52</f>
        <v>8</v>
      </c>
      <c r="Z60" s="222">
        <f>'HK3'!AA52</f>
        <v>6</v>
      </c>
      <c r="AA60" s="222">
        <f>'HK3'!AD52</f>
        <v>9</v>
      </c>
      <c r="AB60" s="222">
        <f>'HK4'!I52</f>
        <v>7</v>
      </c>
      <c r="AC60" s="222">
        <f>'HK4'!L52</f>
        <v>7</v>
      </c>
      <c r="AD60" s="222">
        <f>'HK4'!O52</f>
        <v>6</v>
      </c>
      <c r="AE60" s="222">
        <f>'HK4'!R52</f>
        <v>7</v>
      </c>
      <c r="AF60" s="222">
        <f>'HK4'!U52</f>
        <v>8</v>
      </c>
      <c r="AG60" s="222">
        <f>'HK4'!X52</f>
        <v>9</v>
      </c>
      <c r="AH60" s="222">
        <f>'HK4'!AA52</f>
        <v>10</v>
      </c>
      <c r="AI60" s="222">
        <f>'HK4'!AD52</f>
        <v>7</v>
      </c>
      <c r="AJ60" s="221">
        <f t="shared" si="6"/>
        <v>6.96</v>
      </c>
      <c r="AK60" s="150" t="str">
        <f t="shared" si="7"/>
        <v>TB.Khá</v>
      </c>
      <c r="AL60" s="151">
        <f t="shared" si="8"/>
        <v>0</v>
      </c>
      <c r="AM60" s="151">
        <f t="shared" si="9"/>
        <v>0</v>
      </c>
      <c r="AN60" s="241" t="str">
        <f t="shared" si="5"/>
        <v>Học tiếp</v>
      </c>
      <c r="AO60" s="221">
        <f t="shared" si="10"/>
        <v>6.98</v>
      </c>
    </row>
    <row r="61" spans="1:41" ht="25.5" customHeight="1">
      <c r="A61" s="144">
        <v>52</v>
      </c>
      <c r="B61" s="152" t="s">
        <v>170</v>
      </c>
      <c r="C61" s="234" t="s">
        <v>175</v>
      </c>
      <c r="D61" s="150" t="s">
        <v>287</v>
      </c>
      <c r="E61" s="150" t="s">
        <v>176</v>
      </c>
      <c r="F61" s="154" t="s">
        <v>24</v>
      </c>
      <c r="G61" s="222">
        <f>'HK1'!I54</f>
        <v>7</v>
      </c>
      <c r="H61" s="222">
        <f>'HK1'!L54</f>
        <v>5</v>
      </c>
      <c r="I61" s="222">
        <f>'HK1'!O54</f>
        <v>6</v>
      </c>
      <c r="J61" s="222">
        <f>'HK1'!R54</f>
        <v>7</v>
      </c>
      <c r="K61" s="232">
        <f>'HK1'!U54</f>
        <v>7</v>
      </c>
      <c r="L61" s="232">
        <f>'HK1'!X54</f>
        <v>8</v>
      </c>
      <c r="M61" s="222">
        <f>'HK1'!AA54</f>
        <v>5</v>
      </c>
      <c r="N61" s="222">
        <f>'HK2'!L54</f>
        <v>7</v>
      </c>
      <c r="O61" s="222">
        <f>'HK2'!I54</f>
        <v>6</v>
      </c>
      <c r="P61" s="222">
        <f>'HK2'!O54</f>
        <v>7</v>
      </c>
      <c r="Q61" s="222">
        <f>'HK2'!R54</f>
        <v>6</v>
      </c>
      <c r="R61" s="222">
        <f>'HK2'!U54</f>
        <v>7</v>
      </c>
      <c r="S61" s="222">
        <f>'HK2'!X54</f>
        <v>8</v>
      </c>
      <c r="T61" s="222">
        <f>'HK3'!I54</f>
        <v>5</v>
      </c>
      <c r="U61" s="222">
        <f>'HK3'!L54</f>
        <v>7</v>
      </c>
      <c r="V61" s="222">
        <f>'HK3'!O54</f>
        <v>5</v>
      </c>
      <c r="W61" s="222">
        <f>'HK3'!R54</f>
        <v>7</v>
      </c>
      <c r="X61" s="222">
        <f>'HK3'!U54</f>
        <v>6</v>
      </c>
      <c r="Y61" s="222">
        <f>'HK3'!X54</f>
        <v>8</v>
      </c>
      <c r="Z61" s="222">
        <f>'HK3'!AA54</f>
        <v>7</v>
      </c>
      <c r="AA61" s="222">
        <f>'HK3'!AD54</f>
        <v>7</v>
      </c>
      <c r="AB61" s="222">
        <f>'HK4'!I54</f>
        <v>7</v>
      </c>
      <c r="AC61" s="222">
        <f>'HK4'!L54</f>
        <v>7</v>
      </c>
      <c r="AD61" s="222">
        <f>'HK4'!O54</f>
        <v>7</v>
      </c>
      <c r="AE61" s="222">
        <f>'HK4'!R54</f>
        <v>7</v>
      </c>
      <c r="AF61" s="222">
        <f>'HK4'!U54</f>
        <v>8</v>
      </c>
      <c r="AG61" s="222">
        <f>'HK4'!X54</f>
        <v>8</v>
      </c>
      <c r="AH61" s="222">
        <f>'HK4'!AA54</f>
        <v>8</v>
      </c>
      <c r="AI61" s="222">
        <f>'HK4'!AD54</f>
        <v>4</v>
      </c>
      <c r="AJ61" s="221">
        <f t="shared" si="6"/>
        <v>6.84</v>
      </c>
      <c r="AK61" s="150" t="str">
        <f t="shared" si="7"/>
        <v>TB.Khá</v>
      </c>
      <c r="AL61" s="151">
        <f t="shared" si="8"/>
        <v>1</v>
      </c>
      <c r="AM61" s="151">
        <f t="shared" si="9"/>
        <v>0</v>
      </c>
      <c r="AN61" s="241" t="str">
        <f t="shared" si="5"/>
        <v>Học tiếp</v>
      </c>
      <c r="AO61" s="221">
        <f t="shared" si="10"/>
        <v>6.76</v>
      </c>
    </row>
    <row r="62" spans="1:41" ht="25.5" customHeight="1">
      <c r="A62" s="150">
        <v>53</v>
      </c>
      <c r="B62" s="152" t="s">
        <v>177</v>
      </c>
      <c r="C62" s="234" t="s">
        <v>178</v>
      </c>
      <c r="D62" s="150" t="s">
        <v>288</v>
      </c>
      <c r="E62" s="150" t="s">
        <v>179</v>
      </c>
      <c r="F62" s="154" t="s">
        <v>109</v>
      </c>
      <c r="G62" s="222">
        <f>'HK1'!I55</f>
        <v>7</v>
      </c>
      <c r="H62" s="222">
        <f>'HK1'!L55</f>
        <v>5</v>
      </c>
      <c r="I62" s="222">
        <f>'HK1'!O55</f>
        <v>5</v>
      </c>
      <c r="J62" s="222">
        <f>'HK1'!R55</f>
        <v>6</v>
      </c>
      <c r="K62" s="232">
        <f>'HK1'!U55</f>
        <v>8</v>
      </c>
      <c r="L62" s="232">
        <f>'HK1'!X55</f>
        <v>6</v>
      </c>
      <c r="M62" s="222">
        <f>'HK1'!AA55</f>
        <v>5</v>
      </c>
      <c r="N62" s="222">
        <f>'HK2'!L55</f>
        <v>7</v>
      </c>
      <c r="O62" s="222">
        <f>'HK2'!I55</f>
        <v>6</v>
      </c>
      <c r="P62" s="222">
        <f>'HK2'!O55</f>
        <v>7</v>
      </c>
      <c r="Q62" s="222">
        <f>'HK2'!R55</f>
        <v>7</v>
      </c>
      <c r="R62" s="222">
        <f>'HK2'!U55</f>
        <v>5</v>
      </c>
      <c r="S62" s="222">
        <f>'HK2'!X55</f>
        <v>8</v>
      </c>
      <c r="T62" s="222">
        <f>'HK3'!I55</f>
        <v>6</v>
      </c>
      <c r="U62" s="222">
        <f>'HK3'!L55</f>
        <v>7</v>
      </c>
      <c r="V62" s="222">
        <f>'HK3'!O55</f>
        <v>5</v>
      </c>
      <c r="W62" s="222">
        <f>'HK3'!R55</f>
        <v>7</v>
      </c>
      <c r="X62" s="222">
        <f>'HK3'!U55</f>
        <v>5</v>
      </c>
      <c r="Y62" s="222">
        <f>'HK3'!X55</f>
        <v>8</v>
      </c>
      <c r="Z62" s="222">
        <f>'HK3'!AA55</f>
        <v>5</v>
      </c>
      <c r="AA62" s="222">
        <f>'HK3'!AD55</f>
        <v>10</v>
      </c>
      <c r="AB62" s="222">
        <f>'HK4'!I55</f>
        <v>6</v>
      </c>
      <c r="AC62" s="222">
        <f>'HK4'!L55</f>
        <v>6</v>
      </c>
      <c r="AD62" s="222">
        <f>'HK4'!O55</f>
        <v>7</v>
      </c>
      <c r="AE62" s="222">
        <f>'HK4'!R55</f>
        <v>8</v>
      </c>
      <c r="AF62" s="222">
        <f>'HK4'!U55</f>
        <v>10</v>
      </c>
      <c r="AG62" s="222">
        <f>'HK4'!X55</f>
        <v>8</v>
      </c>
      <c r="AH62" s="222">
        <f>'HK4'!AA55</f>
        <v>2</v>
      </c>
      <c r="AI62" s="222">
        <f>'HK4'!AD55</f>
        <v>6</v>
      </c>
      <c r="AJ62" s="221">
        <f t="shared" si="6"/>
        <v>6.66</v>
      </c>
      <c r="AK62" s="150" t="str">
        <f t="shared" si="7"/>
        <v>TB.Khá</v>
      </c>
      <c r="AL62" s="151">
        <f t="shared" si="8"/>
        <v>1</v>
      </c>
      <c r="AM62" s="151">
        <f t="shared" si="9"/>
        <v>1</v>
      </c>
      <c r="AN62" s="241" t="str">
        <f t="shared" si="5"/>
        <v>Học tiếp</v>
      </c>
      <c r="AO62" s="221">
        <f t="shared" si="10"/>
        <v>6.54</v>
      </c>
    </row>
    <row r="63" spans="1:41" ht="25.5" customHeight="1">
      <c r="A63" s="150">
        <v>54</v>
      </c>
      <c r="B63" s="152" t="s">
        <v>180</v>
      </c>
      <c r="C63" s="234" t="s">
        <v>181</v>
      </c>
      <c r="D63" s="150" t="s">
        <v>289</v>
      </c>
      <c r="E63" s="150" t="s">
        <v>29</v>
      </c>
      <c r="F63" s="154" t="s">
        <v>97</v>
      </c>
      <c r="G63" s="222">
        <f>'HK1'!I56</f>
        <v>5</v>
      </c>
      <c r="H63" s="222">
        <f>'HK1'!L56</f>
        <v>5</v>
      </c>
      <c r="I63" s="222">
        <f>'HK1'!O56</f>
        <v>5</v>
      </c>
      <c r="J63" s="222">
        <f>'HK1'!R56</f>
        <v>5</v>
      </c>
      <c r="K63" s="232">
        <f>'HK1'!U56</f>
        <v>5</v>
      </c>
      <c r="L63" s="232">
        <f>'HK1'!X56</f>
        <v>5</v>
      </c>
      <c r="M63" s="222">
        <f>'HK1'!AA56</f>
        <v>5</v>
      </c>
      <c r="N63" s="222">
        <f>'HK2'!L56</f>
        <v>5</v>
      </c>
      <c r="O63" s="222">
        <f>'HK2'!I56</f>
        <v>6</v>
      </c>
      <c r="P63" s="222">
        <f>'HK2'!O56</f>
        <v>7</v>
      </c>
      <c r="Q63" s="222">
        <f>'HK2'!R56</f>
        <v>6</v>
      </c>
      <c r="R63" s="222">
        <f>'HK2'!U56</f>
        <v>7</v>
      </c>
      <c r="S63" s="222">
        <f>'HK2'!X56</f>
        <v>8</v>
      </c>
      <c r="T63" s="222">
        <f>'HK3'!I56</f>
        <v>8</v>
      </c>
      <c r="U63" s="222">
        <f>'HK3'!L56</f>
        <v>7</v>
      </c>
      <c r="V63" s="222">
        <f>'HK3'!O56</f>
        <v>6</v>
      </c>
      <c r="W63" s="222">
        <f>'HK3'!R56</f>
        <v>6</v>
      </c>
      <c r="X63" s="222">
        <f>'HK3'!U56</f>
        <v>5</v>
      </c>
      <c r="Y63" s="222">
        <f>'HK3'!X56</f>
        <v>6</v>
      </c>
      <c r="Z63" s="222">
        <f>'HK3'!AA56</f>
        <v>6</v>
      </c>
      <c r="AA63" s="222">
        <f>'HK3'!AD56</f>
        <v>8</v>
      </c>
      <c r="AB63" s="222">
        <f>'HK4'!I56</f>
        <v>6</v>
      </c>
      <c r="AC63" s="222">
        <f>'HK4'!L56</f>
        <v>7</v>
      </c>
      <c r="AD63" s="222">
        <f>'HK4'!O56</f>
        <v>8</v>
      </c>
      <c r="AE63" s="222">
        <f>'HK4'!R56</f>
        <v>6</v>
      </c>
      <c r="AF63" s="222">
        <f>'HK4'!U56</f>
        <v>7</v>
      </c>
      <c r="AG63" s="222">
        <f>'HK4'!X56</f>
        <v>8</v>
      </c>
      <c r="AH63" s="222">
        <f>'HK4'!AA56</f>
        <v>0</v>
      </c>
      <c r="AI63" s="222">
        <f>'HK4'!AD56</f>
        <v>6</v>
      </c>
      <c r="AJ63" s="221">
        <f t="shared" si="6"/>
        <v>6.48</v>
      </c>
      <c r="AK63" s="150" t="str">
        <f t="shared" si="7"/>
        <v>TB.Khá</v>
      </c>
      <c r="AL63" s="151">
        <f t="shared" si="8"/>
        <v>1</v>
      </c>
      <c r="AM63" s="151">
        <f t="shared" si="9"/>
        <v>1</v>
      </c>
      <c r="AN63" s="241" t="str">
        <f t="shared" si="5"/>
        <v>Học tiếp</v>
      </c>
      <c r="AO63" s="221">
        <f t="shared" si="10"/>
        <v>6.07</v>
      </c>
    </row>
    <row r="64" spans="1:41" ht="25.5" customHeight="1">
      <c r="A64" s="144">
        <v>55</v>
      </c>
      <c r="B64" s="152" t="s">
        <v>182</v>
      </c>
      <c r="C64" s="234" t="s">
        <v>181</v>
      </c>
      <c r="D64" s="150" t="s">
        <v>290</v>
      </c>
      <c r="E64" s="150" t="s">
        <v>183</v>
      </c>
      <c r="F64" s="154" t="s">
        <v>7</v>
      </c>
      <c r="G64" s="222">
        <f>'HK1'!I57</f>
        <v>7</v>
      </c>
      <c r="H64" s="222">
        <f>'HK1'!L57</f>
        <v>6</v>
      </c>
      <c r="I64" s="222">
        <f>'HK1'!O57</f>
        <v>7</v>
      </c>
      <c r="J64" s="222">
        <f>'HK1'!R57</f>
        <v>8</v>
      </c>
      <c r="K64" s="232">
        <f>'HK1'!U57</f>
        <v>9</v>
      </c>
      <c r="L64" s="232">
        <f>'HK1'!X57</f>
        <v>6</v>
      </c>
      <c r="M64" s="222">
        <f>'HK1'!AA57</f>
        <v>5</v>
      </c>
      <c r="N64" s="222">
        <f>'HK2'!L57</f>
        <v>7</v>
      </c>
      <c r="O64" s="222">
        <f>'HK2'!I57</f>
        <v>7</v>
      </c>
      <c r="P64" s="222">
        <f>'HK2'!O57</f>
        <v>8</v>
      </c>
      <c r="Q64" s="222">
        <f>'HK2'!R57</f>
        <v>7</v>
      </c>
      <c r="R64" s="222">
        <f>'HK2'!U57</f>
        <v>9</v>
      </c>
      <c r="S64" s="222">
        <f>'HK2'!X57</f>
        <v>7</v>
      </c>
      <c r="T64" s="222">
        <f>'HK3'!I57</f>
        <v>7</v>
      </c>
      <c r="U64" s="222">
        <f>'HK3'!L57</f>
        <v>8</v>
      </c>
      <c r="V64" s="222">
        <f>'HK3'!O57</f>
        <v>6</v>
      </c>
      <c r="W64" s="222">
        <f>'HK3'!R57</f>
        <v>6</v>
      </c>
      <c r="X64" s="222">
        <f>'HK3'!U57</f>
        <v>7</v>
      </c>
      <c r="Y64" s="222">
        <f>'HK3'!X57</f>
        <v>8</v>
      </c>
      <c r="Z64" s="222">
        <f>'HK3'!AA57</f>
        <v>6</v>
      </c>
      <c r="AA64" s="222">
        <f>'HK3'!AD57</f>
        <v>8</v>
      </c>
      <c r="AB64" s="222">
        <f>'HK4'!I57</f>
        <v>7</v>
      </c>
      <c r="AC64" s="222">
        <f>'HK4'!L57</f>
        <v>7</v>
      </c>
      <c r="AD64" s="222">
        <f>'HK4'!O57</f>
        <v>9</v>
      </c>
      <c r="AE64" s="222">
        <f>'HK4'!R57</f>
        <v>7</v>
      </c>
      <c r="AF64" s="222">
        <f>'HK4'!U57</f>
        <v>8</v>
      </c>
      <c r="AG64" s="222">
        <f>'HK4'!X57</f>
        <v>8</v>
      </c>
      <c r="AH64" s="222">
        <f>'HK4'!AA57</f>
        <v>0</v>
      </c>
      <c r="AI64" s="222">
        <f>'HK4'!AD57</f>
        <v>6</v>
      </c>
      <c r="AJ64" s="221">
        <f t="shared" si="6"/>
        <v>7.06</v>
      </c>
      <c r="AK64" s="150" t="str">
        <f t="shared" si="7"/>
        <v>Khá</v>
      </c>
      <c r="AL64" s="151">
        <f t="shared" si="8"/>
        <v>1</v>
      </c>
      <c r="AM64" s="151">
        <f t="shared" si="9"/>
        <v>1</v>
      </c>
      <c r="AN64" s="241" t="str">
        <f t="shared" si="5"/>
        <v>Học tiếp</v>
      </c>
      <c r="AO64" s="221">
        <f t="shared" si="10"/>
        <v>7.22</v>
      </c>
    </row>
    <row r="65" spans="1:41" ht="25.5" customHeight="1">
      <c r="A65" s="150">
        <v>56</v>
      </c>
      <c r="B65" s="152" t="s">
        <v>82</v>
      </c>
      <c r="C65" s="234" t="s">
        <v>184</v>
      </c>
      <c r="D65" s="150" t="s">
        <v>291</v>
      </c>
      <c r="E65" s="150" t="s">
        <v>185</v>
      </c>
      <c r="F65" s="154" t="s">
        <v>41</v>
      </c>
      <c r="G65" s="222">
        <f>'HK1'!I58</f>
        <v>6</v>
      </c>
      <c r="H65" s="222">
        <f>'HK1'!L58</f>
        <v>6</v>
      </c>
      <c r="I65" s="222">
        <f>'HK1'!O58</f>
        <v>6</v>
      </c>
      <c r="J65" s="222">
        <f>'HK1'!R58</f>
        <v>7</v>
      </c>
      <c r="K65" s="232">
        <f>'HK1'!U58</f>
        <v>8</v>
      </c>
      <c r="L65" s="232">
        <f>'HK1'!X58</f>
        <v>5</v>
      </c>
      <c r="M65" s="222">
        <f>'HK1'!AA58</f>
        <v>5</v>
      </c>
      <c r="N65" s="222">
        <f>'HK2'!L58</f>
        <v>5</v>
      </c>
      <c r="O65" s="222">
        <f>'HK2'!I58</f>
        <v>6</v>
      </c>
      <c r="P65" s="222">
        <f>'HK2'!O58</f>
        <v>8</v>
      </c>
      <c r="Q65" s="222">
        <f>'HK2'!R58</f>
        <v>6</v>
      </c>
      <c r="R65" s="222">
        <f>'HK2'!U58</f>
        <v>7</v>
      </c>
      <c r="S65" s="222">
        <f>'HK2'!X58</f>
        <v>8</v>
      </c>
      <c r="T65" s="222">
        <f>'HK3'!I58</f>
        <v>7</v>
      </c>
      <c r="U65" s="222">
        <f>'HK3'!L58</f>
        <v>7</v>
      </c>
      <c r="V65" s="222">
        <f>'HK3'!O58</f>
        <v>6</v>
      </c>
      <c r="W65" s="222">
        <f>'HK3'!R58</f>
        <v>7</v>
      </c>
      <c r="X65" s="222">
        <f>'HK3'!U58</f>
        <v>5</v>
      </c>
      <c r="Y65" s="222">
        <f>'HK3'!X58</f>
        <v>8</v>
      </c>
      <c r="Z65" s="222">
        <f>'HK3'!AA58</f>
        <v>6</v>
      </c>
      <c r="AA65" s="222">
        <f>'HK3'!AD58</f>
        <v>8</v>
      </c>
      <c r="AB65" s="222">
        <f>'HK4'!I58</f>
        <v>7</v>
      </c>
      <c r="AC65" s="222">
        <f>'HK4'!L58</f>
        <v>7</v>
      </c>
      <c r="AD65" s="222">
        <f>'HK4'!O58</f>
        <v>7</v>
      </c>
      <c r="AE65" s="222">
        <f>'HK4'!R58</f>
        <v>8</v>
      </c>
      <c r="AF65" s="222">
        <f>'HK4'!U58</f>
        <v>8</v>
      </c>
      <c r="AG65" s="222">
        <f>'HK4'!X58</f>
        <v>9</v>
      </c>
      <c r="AH65" s="222">
        <f>'HK4'!AA58</f>
        <v>0</v>
      </c>
      <c r="AI65" s="222">
        <f>'HK4'!AD58</f>
        <v>8</v>
      </c>
      <c r="AJ65" s="221">
        <f t="shared" si="6"/>
        <v>6.92</v>
      </c>
      <c r="AK65" s="150" t="str">
        <f t="shared" si="7"/>
        <v>TB.Khá</v>
      </c>
      <c r="AL65" s="151">
        <f t="shared" si="8"/>
        <v>1</v>
      </c>
      <c r="AM65" s="151">
        <f t="shared" si="9"/>
        <v>1</v>
      </c>
      <c r="AN65" s="241" t="str">
        <f t="shared" si="5"/>
        <v>Học tiếp</v>
      </c>
      <c r="AO65" s="221">
        <f t="shared" si="10"/>
        <v>6.66</v>
      </c>
    </row>
    <row r="66" spans="1:41" ht="25.5" customHeight="1">
      <c r="A66" s="150">
        <v>57</v>
      </c>
      <c r="B66" s="152" t="s">
        <v>189</v>
      </c>
      <c r="C66" s="234" t="s">
        <v>190</v>
      </c>
      <c r="D66" s="150" t="s">
        <v>293</v>
      </c>
      <c r="E66" s="150" t="s">
        <v>27</v>
      </c>
      <c r="F66" s="154" t="s">
        <v>6</v>
      </c>
      <c r="G66" s="222">
        <f>'HK1'!I59</f>
        <v>5</v>
      </c>
      <c r="H66" s="222">
        <f>'HK1'!L59</f>
        <v>5</v>
      </c>
      <c r="I66" s="222">
        <f>'HK1'!O59</f>
        <v>9</v>
      </c>
      <c r="J66" s="222">
        <f>'HK1'!R59</f>
        <v>7</v>
      </c>
      <c r="K66" s="232">
        <f>'HK1'!U59</f>
        <v>8</v>
      </c>
      <c r="L66" s="232">
        <f>'HK1'!X59</f>
        <v>7</v>
      </c>
      <c r="M66" s="222">
        <f>'HK1'!AA59</f>
        <v>7</v>
      </c>
      <c r="N66" s="222">
        <f>'HK2'!L59</f>
        <v>5</v>
      </c>
      <c r="O66" s="222">
        <f>'HK2'!I59</f>
        <v>6</v>
      </c>
      <c r="P66" s="222">
        <f>'HK2'!O59</f>
        <v>6</v>
      </c>
      <c r="Q66" s="222">
        <f>'HK2'!R59</f>
        <v>6</v>
      </c>
      <c r="R66" s="222">
        <f>'HK2'!U59</f>
        <v>9</v>
      </c>
      <c r="S66" s="222">
        <f>'HK2'!X59</f>
        <v>5</v>
      </c>
      <c r="T66" s="222">
        <f>'HK3'!I59</f>
        <v>8</v>
      </c>
      <c r="U66" s="222">
        <f>'HK3'!L59</f>
        <v>7</v>
      </c>
      <c r="V66" s="222">
        <f>'HK3'!O59</f>
        <v>5</v>
      </c>
      <c r="W66" s="222">
        <f>'HK3'!R59</f>
        <v>9</v>
      </c>
      <c r="X66" s="222">
        <f>'HK3'!U59</f>
        <v>6</v>
      </c>
      <c r="Y66" s="222">
        <f>'HK3'!X59</f>
        <v>9</v>
      </c>
      <c r="Z66" s="222">
        <f>'HK3'!AA59</f>
        <v>9</v>
      </c>
      <c r="AA66" s="222">
        <f>'HK3'!AD59</f>
        <v>5</v>
      </c>
      <c r="AB66" s="222">
        <f>'HK4'!I59</f>
        <v>6</v>
      </c>
      <c r="AC66" s="222">
        <f>'HK4'!L59</f>
        <v>6</v>
      </c>
      <c r="AD66" s="222">
        <f>'HK4'!O59</f>
        <v>7</v>
      </c>
      <c r="AE66" s="222">
        <f>'HK4'!R59</f>
        <v>8</v>
      </c>
      <c r="AF66" s="222">
        <f>'HK4'!U59</f>
        <v>7</v>
      </c>
      <c r="AG66" s="222">
        <f>'HK4'!X59</f>
        <v>8</v>
      </c>
      <c r="AH66" s="222">
        <f>'HK4'!AA59</f>
        <v>0</v>
      </c>
      <c r="AI66" s="222">
        <f>'HK4'!AD59</f>
        <v>9</v>
      </c>
      <c r="AJ66" s="221">
        <f t="shared" si="6"/>
        <v>7.16</v>
      </c>
      <c r="AK66" s="150" t="str">
        <f t="shared" si="7"/>
        <v>Khá</v>
      </c>
      <c r="AL66" s="151">
        <f t="shared" si="8"/>
        <v>1</v>
      </c>
      <c r="AM66" s="151">
        <f t="shared" si="9"/>
        <v>1</v>
      </c>
      <c r="AN66" s="241" t="str">
        <f t="shared" si="5"/>
        <v>Học tiếp</v>
      </c>
      <c r="AO66" s="221">
        <f t="shared" si="10"/>
        <v>6.87</v>
      </c>
    </row>
    <row r="67" spans="1:41" ht="25.5" customHeight="1">
      <c r="A67" s="144">
        <v>58</v>
      </c>
      <c r="B67" s="152" t="s">
        <v>191</v>
      </c>
      <c r="C67" s="234" t="s">
        <v>192</v>
      </c>
      <c r="D67" s="150" t="s">
        <v>294</v>
      </c>
      <c r="E67" s="150" t="s">
        <v>106</v>
      </c>
      <c r="F67" s="154" t="s">
        <v>1</v>
      </c>
      <c r="G67" s="222">
        <f>'HK1'!I60</f>
        <v>6</v>
      </c>
      <c r="H67" s="222">
        <f>'HK1'!L60</f>
        <v>5</v>
      </c>
      <c r="I67" s="222">
        <f>'HK1'!O60</f>
        <v>9</v>
      </c>
      <c r="J67" s="222">
        <f>'HK1'!R60</f>
        <v>5</v>
      </c>
      <c r="K67" s="232">
        <f>'HK1'!U60</f>
        <v>8</v>
      </c>
      <c r="L67" s="232">
        <f>'HK1'!X60</f>
        <v>5</v>
      </c>
      <c r="M67" s="222">
        <f>'HK1'!AA60</f>
        <v>5</v>
      </c>
      <c r="N67" s="222">
        <f>'HK2'!L60</f>
        <v>6</v>
      </c>
      <c r="O67" s="222">
        <f>'HK2'!I60</f>
        <v>7</v>
      </c>
      <c r="P67" s="222">
        <f>'HK2'!O60</f>
        <v>7</v>
      </c>
      <c r="Q67" s="222">
        <f>'HK2'!R60</f>
        <v>6</v>
      </c>
      <c r="R67" s="222">
        <f>'HK2'!U60</f>
        <v>6</v>
      </c>
      <c r="S67" s="222">
        <f>'HK2'!X60</f>
        <v>7</v>
      </c>
      <c r="T67" s="222">
        <f>'HK3'!I60</f>
        <v>8</v>
      </c>
      <c r="U67" s="222">
        <f>'HK3'!L60</f>
        <v>7</v>
      </c>
      <c r="V67" s="222">
        <f>'HK3'!O60</f>
        <v>5</v>
      </c>
      <c r="W67" s="222">
        <f>'HK3'!R60</f>
        <v>8</v>
      </c>
      <c r="X67" s="222">
        <f>'HK3'!U60</f>
        <v>6</v>
      </c>
      <c r="Y67" s="222">
        <f>'HK3'!X60</f>
        <v>9</v>
      </c>
      <c r="Z67" s="222">
        <f>'HK3'!AA60</f>
        <v>8</v>
      </c>
      <c r="AA67" s="222">
        <f>'HK3'!AD60</f>
        <v>9</v>
      </c>
      <c r="AB67" s="222">
        <f>'HK4'!I60</f>
        <v>6</v>
      </c>
      <c r="AC67" s="222">
        <f>'HK4'!L60</f>
        <v>8</v>
      </c>
      <c r="AD67" s="222">
        <f>'HK4'!O60</f>
        <v>8</v>
      </c>
      <c r="AE67" s="222">
        <f>'HK4'!R60</f>
        <v>7</v>
      </c>
      <c r="AF67" s="222">
        <f>'HK4'!U60</f>
        <v>6</v>
      </c>
      <c r="AG67" s="222">
        <f>'HK4'!X60</f>
        <v>9</v>
      </c>
      <c r="AH67" s="222">
        <f>'HK4'!AA60</f>
        <v>0</v>
      </c>
      <c r="AI67" s="222">
        <f>'HK4'!AD60</f>
        <v>6</v>
      </c>
      <c r="AJ67" s="221">
        <f t="shared" si="6"/>
        <v>7.12</v>
      </c>
      <c r="AK67" s="150" t="str">
        <f t="shared" si="7"/>
        <v>Khá</v>
      </c>
      <c r="AL67" s="151">
        <f t="shared" si="8"/>
        <v>1</v>
      </c>
      <c r="AM67" s="151">
        <f t="shared" si="9"/>
        <v>1</v>
      </c>
      <c r="AN67" s="241" t="str">
        <f t="shared" si="5"/>
        <v>Học tiếp</v>
      </c>
      <c r="AO67" s="221">
        <f t="shared" si="10"/>
        <v>6.77</v>
      </c>
    </row>
    <row r="68" spans="1:41" ht="25.5" customHeight="1">
      <c r="A68" s="150">
        <v>59</v>
      </c>
      <c r="B68" s="152" t="s">
        <v>63</v>
      </c>
      <c r="C68" s="234" t="s">
        <v>193</v>
      </c>
      <c r="D68" s="150" t="s">
        <v>295</v>
      </c>
      <c r="E68" s="150" t="s">
        <v>194</v>
      </c>
      <c r="F68" s="154" t="s">
        <v>109</v>
      </c>
      <c r="G68" s="222">
        <f>'HK1'!I61</f>
        <v>7</v>
      </c>
      <c r="H68" s="222">
        <f>'HK1'!L61</f>
        <v>6</v>
      </c>
      <c r="I68" s="222">
        <f>'HK1'!O61</f>
        <v>5</v>
      </c>
      <c r="J68" s="222">
        <f>'HK1'!R61</f>
        <v>6</v>
      </c>
      <c r="K68" s="232">
        <f>'HK1'!U61</f>
        <v>8</v>
      </c>
      <c r="L68" s="232">
        <f>'HK1'!X61</f>
        <v>5</v>
      </c>
      <c r="M68" s="222">
        <f>'HK1'!AA61</f>
        <v>4</v>
      </c>
      <c r="N68" s="222">
        <f>'HK2'!L61</f>
        <v>8</v>
      </c>
      <c r="O68" s="222">
        <f>'HK2'!I61</f>
        <v>7</v>
      </c>
      <c r="P68" s="222">
        <f>'HK2'!O61</f>
        <v>8</v>
      </c>
      <c r="Q68" s="222">
        <f>'HK2'!R61</f>
        <v>7</v>
      </c>
      <c r="R68" s="222">
        <f>'HK2'!U61</f>
        <v>7</v>
      </c>
      <c r="S68" s="222">
        <f>'HK2'!X61</f>
        <v>8</v>
      </c>
      <c r="T68" s="222">
        <f>'HK3'!I61</f>
        <v>6</v>
      </c>
      <c r="U68" s="222">
        <f>'HK3'!L61</f>
        <v>7</v>
      </c>
      <c r="V68" s="222">
        <f>'HK3'!O61</f>
        <v>5</v>
      </c>
      <c r="W68" s="222">
        <f>'HK3'!R61</f>
        <v>9</v>
      </c>
      <c r="X68" s="222">
        <f>'HK3'!U61</f>
        <v>7</v>
      </c>
      <c r="Y68" s="222">
        <f>'HK3'!X61</f>
        <v>9</v>
      </c>
      <c r="Z68" s="222">
        <f>'HK3'!AA61</f>
        <v>6</v>
      </c>
      <c r="AA68" s="222">
        <f>'HK3'!AD61</f>
        <v>7</v>
      </c>
      <c r="AB68" s="222">
        <f>'HK4'!I61</f>
        <v>6</v>
      </c>
      <c r="AC68" s="222">
        <f>'HK4'!L61</f>
        <v>7</v>
      </c>
      <c r="AD68" s="222">
        <f>'HK4'!O61</f>
        <v>8</v>
      </c>
      <c r="AE68" s="222">
        <f>'HK4'!R61</f>
        <v>6</v>
      </c>
      <c r="AF68" s="222">
        <f>'HK4'!U61</f>
        <v>8</v>
      </c>
      <c r="AG68" s="222">
        <f>'HK4'!X61</f>
        <v>8</v>
      </c>
      <c r="AH68" s="222">
        <f>'HK4'!AA61</f>
        <v>9</v>
      </c>
      <c r="AI68" s="222">
        <f>'HK4'!AD61</f>
        <v>6</v>
      </c>
      <c r="AJ68" s="221">
        <f t="shared" si="6"/>
        <v>7.08</v>
      </c>
      <c r="AK68" s="150" t="str">
        <f t="shared" si="7"/>
        <v>Khá</v>
      </c>
      <c r="AL68" s="151">
        <f t="shared" si="8"/>
        <v>1</v>
      </c>
      <c r="AM68" s="151">
        <f t="shared" si="9"/>
        <v>0</v>
      </c>
      <c r="AN68" s="241" t="str">
        <f t="shared" si="5"/>
        <v>Học tiếp</v>
      </c>
      <c r="AO68" s="221">
        <f t="shared" si="10"/>
        <v>6.99</v>
      </c>
    </row>
    <row r="69" spans="1:41" ht="25.5" customHeight="1">
      <c r="A69" s="150">
        <v>60</v>
      </c>
      <c r="B69" s="152" t="s">
        <v>35</v>
      </c>
      <c r="C69" s="234" t="s">
        <v>193</v>
      </c>
      <c r="D69" s="150" t="s">
        <v>296</v>
      </c>
      <c r="E69" s="150" t="s">
        <v>195</v>
      </c>
      <c r="F69" s="154" t="s">
        <v>109</v>
      </c>
      <c r="G69" s="222">
        <f>'HK1'!I62</f>
        <v>9</v>
      </c>
      <c r="H69" s="222">
        <f>'HK1'!L62</f>
        <v>5</v>
      </c>
      <c r="I69" s="222">
        <f>'HK1'!O62</f>
        <v>7</v>
      </c>
      <c r="J69" s="222">
        <f>'HK1'!R62</f>
        <v>7</v>
      </c>
      <c r="K69" s="232">
        <f>'HK1'!U62</f>
        <v>7</v>
      </c>
      <c r="L69" s="232">
        <f>'HK1'!X62</f>
        <v>7</v>
      </c>
      <c r="M69" s="222">
        <f>'HK1'!AA62</f>
        <v>4</v>
      </c>
      <c r="N69" s="222">
        <f>'HK2'!L62</f>
        <v>9</v>
      </c>
      <c r="O69" s="222">
        <f>'HK2'!I62</f>
        <v>6</v>
      </c>
      <c r="P69" s="222">
        <f>'HK2'!O62</f>
        <v>9</v>
      </c>
      <c r="Q69" s="222">
        <f>'HK2'!R62</f>
        <v>7</v>
      </c>
      <c r="R69" s="222">
        <f>'HK2'!U62</f>
        <v>8</v>
      </c>
      <c r="S69" s="222">
        <f>'HK2'!X62</f>
        <v>8</v>
      </c>
      <c r="T69" s="222">
        <f>'HK3'!I62</f>
        <v>8</v>
      </c>
      <c r="U69" s="222">
        <f>'HK3'!L62</f>
        <v>7</v>
      </c>
      <c r="V69" s="222">
        <f>'HK3'!O62</f>
        <v>6</v>
      </c>
      <c r="W69" s="222">
        <f>'HK3'!R62</f>
        <v>7</v>
      </c>
      <c r="X69" s="222">
        <f>'HK3'!U62</f>
        <v>6</v>
      </c>
      <c r="Y69" s="222">
        <f>'HK3'!X62</f>
        <v>7</v>
      </c>
      <c r="Z69" s="222">
        <f>'HK3'!AA62</f>
        <v>7</v>
      </c>
      <c r="AA69" s="222">
        <f>'HK3'!AD62</f>
        <v>6</v>
      </c>
      <c r="AB69" s="222">
        <f>'HK4'!I62</f>
        <v>7</v>
      </c>
      <c r="AC69" s="222">
        <f>'HK4'!L62</f>
        <v>6</v>
      </c>
      <c r="AD69" s="222">
        <f>'HK4'!O62</f>
        <v>7</v>
      </c>
      <c r="AE69" s="222">
        <f>'HK4'!R62</f>
        <v>5</v>
      </c>
      <c r="AF69" s="222">
        <f>'HK4'!U62</f>
        <v>8</v>
      </c>
      <c r="AG69" s="222">
        <f>'HK4'!X62</f>
        <v>7</v>
      </c>
      <c r="AH69" s="222">
        <f>'HK4'!AA62</f>
        <v>10</v>
      </c>
      <c r="AI69" s="222">
        <f>'HK4'!AD62</f>
        <v>5</v>
      </c>
      <c r="AJ69" s="221">
        <f t="shared" si="6"/>
        <v>6.84</v>
      </c>
      <c r="AK69" s="150" t="str">
        <f t="shared" si="7"/>
        <v>TB.Khá</v>
      </c>
      <c r="AL69" s="151">
        <f t="shared" si="8"/>
        <v>1</v>
      </c>
      <c r="AM69" s="151">
        <f t="shared" si="9"/>
        <v>0</v>
      </c>
      <c r="AN69" s="241" t="str">
        <f t="shared" si="5"/>
        <v>Học tiếp</v>
      </c>
      <c r="AO69" s="221">
        <f t="shared" si="10"/>
        <v>7.16</v>
      </c>
    </row>
    <row r="70" spans="1:41" ht="25.5" customHeight="1">
      <c r="A70" s="144">
        <v>61</v>
      </c>
      <c r="B70" s="152" t="s">
        <v>200</v>
      </c>
      <c r="C70" s="234" t="s">
        <v>197</v>
      </c>
      <c r="D70" s="150" t="s">
        <v>298</v>
      </c>
      <c r="E70" s="150" t="s">
        <v>201</v>
      </c>
      <c r="F70" s="154" t="s">
        <v>8</v>
      </c>
      <c r="G70" s="222">
        <f>'HK1'!I63</f>
        <v>6</v>
      </c>
      <c r="H70" s="222">
        <f>'HK1'!L63</f>
        <v>6</v>
      </c>
      <c r="I70" s="222">
        <f>'HK1'!O63</f>
        <v>6</v>
      </c>
      <c r="J70" s="222">
        <f>'HK1'!R63</f>
        <v>6</v>
      </c>
      <c r="K70" s="232">
        <f>'HK1'!U63</f>
        <v>9</v>
      </c>
      <c r="L70" s="232">
        <f>'HK1'!X63</f>
        <v>5</v>
      </c>
      <c r="M70" s="222">
        <f>'HK1'!AA63</f>
        <v>5</v>
      </c>
      <c r="N70" s="222">
        <f>'HK2'!L63</f>
        <v>7</v>
      </c>
      <c r="O70" s="222">
        <f>'HK2'!I63</f>
        <v>5</v>
      </c>
      <c r="P70" s="222">
        <f>'HK2'!O63</f>
        <v>8</v>
      </c>
      <c r="Q70" s="222">
        <f>'HK2'!R63</f>
        <v>6</v>
      </c>
      <c r="R70" s="222">
        <f>'HK2'!U63</f>
        <v>6</v>
      </c>
      <c r="S70" s="222">
        <f>'HK2'!X63</f>
        <v>8</v>
      </c>
      <c r="T70" s="222">
        <f>'HK3'!I63</f>
        <v>6</v>
      </c>
      <c r="U70" s="222">
        <f>'HK3'!L63</f>
        <v>5</v>
      </c>
      <c r="V70" s="222">
        <f>'HK3'!O63</f>
        <v>5</v>
      </c>
      <c r="W70" s="222">
        <f>'HK3'!R63</f>
        <v>8</v>
      </c>
      <c r="X70" s="222">
        <f>'HK3'!U63</f>
        <v>7</v>
      </c>
      <c r="Y70" s="222">
        <f>'HK3'!X63</f>
        <v>7</v>
      </c>
      <c r="Z70" s="222">
        <f>'HK3'!AA63</f>
        <v>6</v>
      </c>
      <c r="AA70" s="222">
        <f>'HK3'!AD63</f>
        <v>7</v>
      </c>
      <c r="AB70" s="222">
        <f>'HK4'!I63</f>
        <v>6</v>
      </c>
      <c r="AC70" s="222">
        <f>'HK4'!L63</f>
        <v>7</v>
      </c>
      <c r="AD70" s="222">
        <f>'HK4'!O63</f>
        <v>7</v>
      </c>
      <c r="AE70" s="222">
        <f>'HK4'!R63</f>
        <v>9</v>
      </c>
      <c r="AF70" s="222">
        <f>'HK4'!U63</f>
        <v>7</v>
      </c>
      <c r="AG70" s="222">
        <f>'HK4'!X63</f>
        <v>7</v>
      </c>
      <c r="AH70" s="222">
        <f>'HK4'!AA63</f>
        <v>0</v>
      </c>
      <c r="AI70" s="222">
        <f>'HK4'!AD63</f>
        <v>6</v>
      </c>
      <c r="AJ70" s="221">
        <f t="shared" si="6"/>
        <v>6.58</v>
      </c>
      <c r="AK70" s="150" t="str">
        <f t="shared" si="7"/>
        <v>TB.Khá</v>
      </c>
      <c r="AL70" s="151">
        <f t="shared" si="8"/>
        <v>1</v>
      </c>
      <c r="AM70" s="151">
        <f t="shared" si="9"/>
        <v>1</v>
      </c>
      <c r="AN70" s="241" t="str">
        <f t="shared" si="5"/>
        <v>Học tiếp</v>
      </c>
      <c r="AO70" s="221">
        <f t="shared" si="10"/>
        <v>6.52</v>
      </c>
    </row>
    <row r="71" spans="1:41" ht="25.5" customHeight="1">
      <c r="A71" s="150">
        <v>62</v>
      </c>
      <c r="B71" s="152" t="s">
        <v>202</v>
      </c>
      <c r="C71" s="234" t="s">
        <v>197</v>
      </c>
      <c r="D71" s="150" t="s">
        <v>299</v>
      </c>
      <c r="E71" s="150" t="s">
        <v>203</v>
      </c>
      <c r="F71" s="154" t="s">
        <v>32</v>
      </c>
      <c r="G71" s="222">
        <f>'HK1'!I64</f>
        <v>5</v>
      </c>
      <c r="H71" s="222">
        <f>'HK1'!L64</f>
        <v>5</v>
      </c>
      <c r="I71" s="222">
        <f>'HK1'!O64</f>
        <v>7</v>
      </c>
      <c r="J71" s="222">
        <f>'HK1'!R64</f>
        <v>6</v>
      </c>
      <c r="K71" s="232">
        <f>'HK1'!U64</f>
        <v>8</v>
      </c>
      <c r="L71" s="232">
        <f>'HK1'!X64</f>
        <v>7</v>
      </c>
      <c r="M71" s="222">
        <f>'HK1'!AA64</f>
        <v>5</v>
      </c>
      <c r="N71" s="222">
        <f>'HK2'!L64</f>
        <v>6</v>
      </c>
      <c r="O71" s="222">
        <f>'HK2'!I64</f>
        <v>4</v>
      </c>
      <c r="P71" s="222">
        <f>'HK2'!O64</f>
        <v>5</v>
      </c>
      <c r="Q71" s="222">
        <f>'HK2'!R64</f>
        <v>6</v>
      </c>
      <c r="R71" s="222">
        <f>'HK2'!U64</f>
        <v>8</v>
      </c>
      <c r="S71" s="222">
        <f>'HK2'!X64</f>
        <v>8</v>
      </c>
      <c r="T71" s="222">
        <f>'HK3'!I64</f>
        <v>8</v>
      </c>
      <c r="U71" s="222">
        <f>'HK3'!L64</f>
        <v>7</v>
      </c>
      <c r="V71" s="222">
        <f>'HK3'!O64</f>
        <v>5</v>
      </c>
      <c r="W71" s="222">
        <f>'HK3'!R64</f>
        <v>7</v>
      </c>
      <c r="X71" s="222">
        <f>'HK3'!U64</f>
        <v>8</v>
      </c>
      <c r="Y71" s="222">
        <f>'HK3'!X64</f>
        <v>7</v>
      </c>
      <c r="Z71" s="222">
        <f>'HK3'!AA64</f>
        <v>6</v>
      </c>
      <c r="AA71" s="222">
        <f>'HK3'!AD64</f>
        <v>9</v>
      </c>
      <c r="AB71" s="222">
        <f>'HK4'!I64</f>
        <v>6</v>
      </c>
      <c r="AC71" s="222">
        <f>'HK4'!L64</f>
        <v>6</v>
      </c>
      <c r="AD71" s="222">
        <f>'HK4'!O64</f>
        <v>5</v>
      </c>
      <c r="AE71" s="222">
        <f>'HK4'!R64</f>
        <v>5</v>
      </c>
      <c r="AF71" s="222">
        <f>'HK4'!U64</f>
        <v>7</v>
      </c>
      <c r="AG71" s="222">
        <f>'HK4'!X64</f>
        <v>9</v>
      </c>
      <c r="AH71" s="222">
        <f>'HK4'!AA64</f>
        <v>0</v>
      </c>
      <c r="AI71" s="222">
        <f>'HK4'!AD64</f>
        <v>6</v>
      </c>
      <c r="AJ71" s="221">
        <f t="shared" si="6"/>
        <v>6.48</v>
      </c>
      <c r="AK71" s="150" t="str">
        <f t="shared" si="7"/>
        <v>TB.Khá</v>
      </c>
      <c r="AL71" s="151">
        <f t="shared" si="8"/>
        <v>2</v>
      </c>
      <c r="AM71" s="151">
        <f t="shared" si="9"/>
        <v>4</v>
      </c>
      <c r="AN71" s="241" t="str">
        <f t="shared" si="5"/>
        <v>Học tiếp</v>
      </c>
      <c r="AO71" s="221">
        <f t="shared" si="10"/>
        <v>6.3</v>
      </c>
    </row>
    <row r="72" spans="1:41" ht="25.5" customHeight="1">
      <c r="A72" s="150">
        <v>63</v>
      </c>
      <c r="B72" s="152" t="s">
        <v>204</v>
      </c>
      <c r="C72" s="234" t="s">
        <v>205</v>
      </c>
      <c r="D72" s="150" t="s">
        <v>300</v>
      </c>
      <c r="E72" s="150" t="s">
        <v>206</v>
      </c>
      <c r="F72" s="154" t="s">
        <v>21</v>
      </c>
      <c r="G72" s="222">
        <f>'HK1'!I65</f>
        <v>5</v>
      </c>
      <c r="H72" s="222">
        <f>'HK1'!L65</f>
        <v>5</v>
      </c>
      <c r="I72" s="222">
        <f>'HK1'!O65</f>
        <v>6</v>
      </c>
      <c r="J72" s="222">
        <f>'HK1'!R65</f>
        <v>8</v>
      </c>
      <c r="K72" s="232">
        <f>'HK1'!U65</f>
        <v>6</v>
      </c>
      <c r="L72" s="232">
        <f>'HK1'!X65</f>
        <v>6</v>
      </c>
      <c r="M72" s="222">
        <f>'HK1'!AA65</f>
        <v>5</v>
      </c>
      <c r="N72" s="222">
        <f>'HK2'!L65</f>
        <v>6</v>
      </c>
      <c r="O72" s="222">
        <f>'HK2'!I65</f>
        <v>5</v>
      </c>
      <c r="P72" s="222">
        <f>'HK2'!O65</f>
        <v>7</v>
      </c>
      <c r="Q72" s="222">
        <f>'HK2'!R65</f>
        <v>6</v>
      </c>
      <c r="R72" s="222">
        <f>'HK2'!U65</f>
        <v>8</v>
      </c>
      <c r="S72" s="222">
        <f>'HK2'!X65</f>
        <v>7</v>
      </c>
      <c r="T72" s="222">
        <f>'HK3'!I65</f>
        <v>7</v>
      </c>
      <c r="U72" s="222">
        <f>'HK3'!L65</f>
        <v>7</v>
      </c>
      <c r="V72" s="222">
        <f>'HK3'!O65</f>
        <v>6</v>
      </c>
      <c r="W72" s="222">
        <f>'HK3'!R65</f>
        <v>6</v>
      </c>
      <c r="X72" s="222">
        <f>'HK3'!U65</f>
        <v>5</v>
      </c>
      <c r="Y72" s="222">
        <f>'HK3'!X65</f>
        <v>6</v>
      </c>
      <c r="Z72" s="222">
        <f>'HK3'!AA65</f>
        <v>6</v>
      </c>
      <c r="AA72" s="222">
        <f>'HK3'!AD65</f>
        <v>7</v>
      </c>
      <c r="AB72" s="222">
        <f>'HK4'!I65</f>
        <v>7</v>
      </c>
      <c r="AC72" s="222">
        <f>'HK4'!L65</f>
        <v>7</v>
      </c>
      <c r="AD72" s="222">
        <f>'HK4'!O65</f>
        <v>8</v>
      </c>
      <c r="AE72" s="222">
        <f>'HK4'!R65</f>
        <v>7</v>
      </c>
      <c r="AF72" s="222">
        <f>'HK4'!U65</f>
        <v>7</v>
      </c>
      <c r="AG72" s="222">
        <f>'HK4'!X65</f>
        <v>9</v>
      </c>
      <c r="AH72" s="222">
        <f>'HK4'!AA65</f>
        <v>0</v>
      </c>
      <c r="AI72" s="222">
        <f>'HK4'!AD65</f>
        <v>5</v>
      </c>
      <c r="AJ72" s="221">
        <f t="shared" si="6"/>
        <v>6.64</v>
      </c>
      <c r="AK72" s="150" t="str">
        <f t="shared" si="7"/>
        <v>TB.Khá</v>
      </c>
      <c r="AL72" s="151">
        <f t="shared" si="8"/>
        <v>1</v>
      </c>
      <c r="AM72" s="151">
        <f t="shared" si="9"/>
        <v>1</v>
      </c>
      <c r="AN72" s="241" t="str">
        <f t="shared" si="5"/>
        <v>Học tiếp</v>
      </c>
      <c r="AO72" s="221">
        <f t="shared" si="10"/>
        <v>6.42</v>
      </c>
    </row>
    <row r="73" spans="1:41" ht="25.5" customHeight="1">
      <c r="A73" s="144">
        <v>64</v>
      </c>
      <c r="B73" s="152" t="s">
        <v>82</v>
      </c>
      <c r="C73" s="234" t="s">
        <v>205</v>
      </c>
      <c r="D73" s="150" t="s">
        <v>301</v>
      </c>
      <c r="E73" s="150" t="s">
        <v>207</v>
      </c>
      <c r="F73" s="154" t="s">
        <v>208</v>
      </c>
      <c r="G73" s="222">
        <f>'HK1'!I66</f>
        <v>8</v>
      </c>
      <c r="H73" s="222">
        <f>'HK1'!L66</f>
        <v>7</v>
      </c>
      <c r="I73" s="222">
        <f>'HK1'!O66</f>
        <v>9</v>
      </c>
      <c r="J73" s="222">
        <f>'HK1'!R66</f>
        <v>7</v>
      </c>
      <c r="K73" s="232">
        <f>'HK1'!U66</f>
        <v>9</v>
      </c>
      <c r="L73" s="232">
        <f>'HK1'!X66</f>
        <v>6</v>
      </c>
      <c r="M73" s="222">
        <f>'HK1'!AA66</f>
        <v>5</v>
      </c>
      <c r="N73" s="222">
        <f>'HK2'!L66</f>
        <v>9</v>
      </c>
      <c r="O73" s="222">
        <f>'HK2'!I66</f>
        <v>7</v>
      </c>
      <c r="P73" s="222">
        <f>'HK2'!O66</f>
        <v>9</v>
      </c>
      <c r="Q73" s="222">
        <f>'HK2'!R66</f>
        <v>7</v>
      </c>
      <c r="R73" s="222">
        <f>'HK2'!U66</f>
        <v>9</v>
      </c>
      <c r="S73" s="222">
        <f>'HK2'!X66</f>
        <v>9</v>
      </c>
      <c r="T73" s="222">
        <f>'HK3'!I66</f>
        <v>8</v>
      </c>
      <c r="U73" s="222">
        <f>'HK3'!L66</f>
        <v>7</v>
      </c>
      <c r="V73" s="222">
        <f>'HK3'!O66</f>
        <v>5</v>
      </c>
      <c r="W73" s="222">
        <f>'HK3'!R66</f>
        <v>7</v>
      </c>
      <c r="X73" s="222">
        <f>'HK3'!U66</f>
        <v>7</v>
      </c>
      <c r="Y73" s="222">
        <f>'HK3'!X66</f>
        <v>9</v>
      </c>
      <c r="Z73" s="222">
        <f>'HK3'!AA66</f>
        <v>5</v>
      </c>
      <c r="AA73" s="222">
        <f>'HK3'!AD66</f>
        <v>8</v>
      </c>
      <c r="AB73" s="222">
        <f>'HK4'!I66</f>
        <v>7</v>
      </c>
      <c r="AC73" s="222">
        <f>'HK4'!L66</f>
        <v>8</v>
      </c>
      <c r="AD73" s="222">
        <f>'HK4'!O66</f>
        <v>9</v>
      </c>
      <c r="AE73" s="222">
        <f>'HK4'!R66</f>
        <v>9</v>
      </c>
      <c r="AF73" s="222">
        <f>'HK4'!U66</f>
        <v>9</v>
      </c>
      <c r="AG73" s="222">
        <f>'HK4'!X66</f>
        <v>9</v>
      </c>
      <c r="AH73" s="222">
        <f>'HK4'!AA66</f>
        <v>0</v>
      </c>
      <c r="AI73" s="222">
        <f>'HK4'!AD66</f>
        <v>8</v>
      </c>
      <c r="AJ73" s="221">
        <f t="shared" si="6"/>
        <v>7.44</v>
      </c>
      <c r="AK73" s="150" t="str">
        <f t="shared" si="7"/>
        <v>Khá</v>
      </c>
      <c r="AL73" s="151">
        <f t="shared" si="8"/>
        <v>1</v>
      </c>
      <c r="AM73" s="151">
        <f t="shared" si="9"/>
        <v>1</v>
      </c>
      <c r="AN73" s="241" t="str">
        <f t="shared" si="5"/>
        <v>Học tiếp</v>
      </c>
      <c r="AO73" s="221">
        <f t="shared" si="10"/>
        <v>7.7</v>
      </c>
    </row>
    <row r="74" spans="1:41" ht="25.5" customHeight="1">
      <c r="A74" s="150">
        <v>65</v>
      </c>
      <c r="B74" s="152" t="s">
        <v>209</v>
      </c>
      <c r="C74" s="234" t="s">
        <v>205</v>
      </c>
      <c r="D74" s="150" t="s">
        <v>302</v>
      </c>
      <c r="E74" s="150" t="s">
        <v>210</v>
      </c>
      <c r="F74" s="154" t="s">
        <v>208</v>
      </c>
      <c r="G74" s="222">
        <f>'HK1'!I67</f>
        <v>7</v>
      </c>
      <c r="H74" s="222">
        <f>'HK1'!L67</f>
        <v>7</v>
      </c>
      <c r="I74" s="222">
        <f>'HK1'!O67</f>
        <v>7</v>
      </c>
      <c r="J74" s="222">
        <f>'HK1'!R67</f>
        <v>7</v>
      </c>
      <c r="K74" s="232">
        <f>'HK1'!U67</f>
        <v>7</v>
      </c>
      <c r="L74" s="232">
        <f>'HK1'!X67</f>
        <v>6</v>
      </c>
      <c r="M74" s="222">
        <f>'HK1'!AA67</f>
        <v>5</v>
      </c>
      <c r="N74" s="222">
        <f>'HK2'!L67</f>
        <v>7</v>
      </c>
      <c r="O74" s="222">
        <f>'HK2'!I67</f>
        <v>6</v>
      </c>
      <c r="P74" s="222">
        <f>'HK2'!O67</f>
        <v>8</v>
      </c>
      <c r="Q74" s="222">
        <f>'HK2'!R67</f>
        <v>6</v>
      </c>
      <c r="R74" s="222">
        <f>'HK2'!U67</f>
        <v>7</v>
      </c>
      <c r="S74" s="222">
        <f>'HK2'!X67</f>
        <v>8</v>
      </c>
      <c r="T74" s="222">
        <f>'HK3'!I67</f>
        <v>7</v>
      </c>
      <c r="U74" s="222">
        <f>'HK3'!L67</f>
        <v>8</v>
      </c>
      <c r="V74" s="222">
        <f>'HK3'!O67</f>
        <v>6</v>
      </c>
      <c r="W74" s="222">
        <f>'HK3'!R67</f>
        <v>8</v>
      </c>
      <c r="X74" s="222">
        <f>'HK3'!U67</f>
        <v>7</v>
      </c>
      <c r="Y74" s="222">
        <f>'HK3'!X67</f>
        <v>8</v>
      </c>
      <c r="Z74" s="222">
        <f>'HK3'!AA67</f>
        <v>7</v>
      </c>
      <c r="AA74" s="222">
        <f>'HK3'!AD67</f>
        <v>7</v>
      </c>
      <c r="AB74" s="222">
        <f>'HK4'!I67</f>
        <v>5</v>
      </c>
      <c r="AC74" s="222">
        <f>'HK4'!L67</f>
        <v>7</v>
      </c>
      <c r="AD74" s="222">
        <f>'HK4'!O67</f>
        <v>8</v>
      </c>
      <c r="AE74" s="222">
        <f>'HK4'!R67</f>
        <v>8</v>
      </c>
      <c r="AF74" s="222">
        <f>'HK4'!U67</f>
        <v>8</v>
      </c>
      <c r="AG74" s="222">
        <f>'HK4'!X67</f>
        <v>7</v>
      </c>
      <c r="AH74" s="222">
        <f>'HK4'!AA67</f>
        <v>0</v>
      </c>
      <c r="AI74" s="222">
        <f>'HK4'!AD67</f>
        <v>6</v>
      </c>
      <c r="AJ74" s="221">
        <f t="shared" si="6"/>
        <v>7.06</v>
      </c>
      <c r="AK74" s="150" t="str">
        <f t="shared" si="7"/>
        <v>Khá</v>
      </c>
      <c r="AL74" s="151">
        <f t="shared" si="8"/>
        <v>1</v>
      </c>
      <c r="AM74" s="151">
        <f t="shared" si="9"/>
        <v>1</v>
      </c>
      <c r="AN74" s="241" t="str">
        <f t="shared" si="5"/>
        <v>Học tiếp</v>
      </c>
      <c r="AO74" s="221">
        <f t="shared" si="10"/>
        <v>6.96</v>
      </c>
    </row>
    <row r="75" spans="1:41" ht="25.5" customHeight="1">
      <c r="A75" s="150">
        <v>66</v>
      </c>
      <c r="B75" s="152" t="s">
        <v>211</v>
      </c>
      <c r="C75" s="234" t="s">
        <v>46</v>
      </c>
      <c r="D75" s="150" t="s">
        <v>303</v>
      </c>
      <c r="E75" s="150" t="s">
        <v>212</v>
      </c>
      <c r="F75" s="154" t="s">
        <v>109</v>
      </c>
      <c r="G75" s="222">
        <f>'HK1'!I68</f>
        <v>7</v>
      </c>
      <c r="H75" s="222">
        <f>'HK1'!L68</f>
        <v>5</v>
      </c>
      <c r="I75" s="222">
        <f>'HK1'!O68</f>
        <v>6</v>
      </c>
      <c r="J75" s="222">
        <f>'HK1'!R68</f>
        <v>7</v>
      </c>
      <c r="K75" s="232">
        <f>'HK1'!U68</f>
        <v>9</v>
      </c>
      <c r="L75" s="232">
        <f>'HK1'!X68</f>
        <v>5</v>
      </c>
      <c r="M75" s="222">
        <f>'HK1'!AA68</f>
        <v>4</v>
      </c>
      <c r="N75" s="222">
        <f>'HK2'!L68</f>
        <v>8</v>
      </c>
      <c r="O75" s="222">
        <f>'HK2'!I68</f>
        <v>7</v>
      </c>
      <c r="P75" s="222">
        <f>'HK2'!O68</f>
        <v>9</v>
      </c>
      <c r="Q75" s="222">
        <f>'HK2'!R68</f>
        <v>6</v>
      </c>
      <c r="R75" s="222">
        <f>'HK2'!U68</f>
        <v>7</v>
      </c>
      <c r="S75" s="222">
        <f>'HK2'!X68</f>
        <v>7</v>
      </c>
      <c r="T75" s="222">
        <f>'HK3'!I68</f>
        <v>8</v>
      </c>
      <c r="U75" s="222">
        <f>'HK3'!L68</f>
        <v>7</v>
      </c>
      <c r="V75" s="222">
        <f>'HK3'!O68</f>
        <v>6</v>
      </c>
      <c r="W75" s="222">
        <f>'HK3'!R68</f>
        <v>8</v>
      </c>
      <c r="X75" s="222">
        <f>'HK3'!U68</f>
        <v>7</v>
      </c>
      <c r="Y75" s="222">
        <f>'HK3'!X68</f>
        <v>9</v>
      </c>
      <c r="Z75" s="222">
        <f>'HK3'!AA68</f>
        <v>6</v>
      </c>
      <c r="AA75" s="222">
        <f>'HK3'!AD68</f>
        <v>7</v>
      </c>
      <c r="AB75" s="222">
        <f>'HK4'!I68</f>
        <v>6</v>
      </c>
      <c r="AC75" s="222">
        <f>'HK4'!L68</f>
        <v>6</v>
      </c>
      <c r="AD75" s="222">
        <f>'HK4'!O68</f>
        <v>8</v>
      </c>
      <c r="AE75" s="222">
        <f>'HK4'!R68</f>
        <v>8</v>
      </c>
      <c r="AF75" s="222">
        <f>'HK4'!U68</f>
        <v>8</v>
      </c>
      <c r="AG75" s="222">
        <f>'HK4'!X68</f>
        <v>9</v>
      </c>
      <c r="AH75" s="222">
        <f>'HK4'!AA68</f>
        <v>10</v>
      </c>
      <c r="AI75" s="222">
        <f>'HK4'!AD68</f>
        <v>4</v>
      </c>
      <c r="AJ75" s="221">
        <f>ROUND(SUMPRODUCT(T75:AI75,$T$10:$AI$10)/SUMIF($T75:$AI75,"&lt;&gt;M",$T$10:$AI$10),2)</f>
        <v>7.44</v>
      </c>
      <c r="AK75" s="150" t="str">
        <f>IF(AJ75&gt;=9,"Xuất Sắc",IF(AJ75&gt;=8,"Giỏi",IF(AJ75&gt;=7,"Khá",IF(AJ75&gt;=6,"TB.Khá",IF(AJ75&gt;=5,"Trung Bình",IF(AJ75&gt;=4,"Yếu","Kém"))))))</f>
        <v>Khá</v>
      </c>
      <c r="AL75" s="151">
        <f t="shared" si="8"/>
        <v>2</v>
      </c>
      <c r="AM75" s="151">
        <f t="shared" si="9"/>
        <v>0</v>
      </c>
      <c r="AN75" s="241" t="str">
        <f t="shared" si="5"/>
        <v>Học tiếp</v>
      </c>
      <c r="AO75" s="221">
        <f t="shared" si="10"/>
        <v>7.25</v>
      </c>
    </row>
    <row r="76" spans="1:41" ht="25.5" customHeight="1">
      <c r="A76" s="144">
        <v>67</v>
      </c>
      <c r="B76" s="152" t="s">
        <v>213</v>
      </c>
      <c r="C76" s="234" t="s">
        <v>214</v>
      </c>
      <c r="D76" s="150" t="s">
        <v>304</v>
      </c>
      <c r="E76" s="150" t="s">
        <v>215</v>
      </c>
      <c r="F76" s="154" t="s">
        <v>3</v>
      </c>
      <c r="G76" s="222">
        <f>'HK1'!I69</f>
        <v>5</v>
      </c>
      <c r="H76" s="222">
        <f>'HK1'!L69</f>
        <v>5</v>
      </c>
      <c r="I76" s="222">
        <f>'HK1'!O69</f>
        <v>8</v>
      </c>
      <c r="J76" s="222">
        <f>'HK1'!R69</f>
        <v>6</v>
      </c>
      <c r="K76" s="232">
        <f>'HK1'!U69</f>
        <v>8</v>
      </c>
      <c r="L76" s="232">
        <f>'HK1'!X69</f>
        <v>6</v>
      </c>
      <c r="M76" s="222">
        <f>'HK1'!AA69</f>
        <v>5</v>
      </c>
      <c r="N76" s="222">
        <f>'HK2'!L69</f>
        <v>5</v>
      </c>
      <c r="O76" s="222">
        <f>'HK2'!I69</f>
        <v>7</v>
      </c>
      <c r="P76" s="222">
        <f>'HK2'!O69</f>
        <v>9</v>
      </c>
      <c r="Q76" s="222">
        <f>'HK2'!R69</f>
        <v>7</v>
      </c>
      <c r="R76" s="222">
        <f>'HK2'!U69</f>
        <v>7</v>
      </c>
      <c r="S76" s="222">
        <f>'HK2'!X69</f>
        <v>10</v>
      </c>
      <c r="T76" s="222">
        <f>'HK3'!I69</f>
        <v>8</v>
      </c>
      <c r="U76" s="222">
        <f>'HK3'!L69</f>
        <v>7</v>
      </c>
      <c r="V76" s="222">
        <f>'HK3'!O69</f>
        <v>5</v>
      </c>
      <c r="W76" s="222">
        <f>'HK3'!R69</f>
        <v>7</v>
      </c>
      <c r="X76" s="222">
        <f>'HK3'!U69</f>
        <v>6</v>
      </c>
      <c r="Y76" s="222">
        <f>'HK3'!X69</f>
        <v>7</v>
      </c>
      <c r="Z76" s="222">
        <f>'HK3'!AA69</f>
        <v>5</v>
      </c>
      <c r="AA76" s="222">
        <f>'HK3'!AD69</f>
        <v>6</v>
      </c>
      <c r="AB76" s="222">
        <f>'HK4'!I69</f>
        <v>7</v>
      </c>
      <c r="AC76" s="222">
        <f>'HK4'!L69</f>
        <v>7</v>
      </c>
      <c r="AD76" s="222">
        <f>'HK4'!O69</f>
        <v>7</v>
      </c>
      <c r="AE76" s="222">
        <f>'HK4'!R69</f>
        <v>8</v>
      </c>
      <c r="AF76" s="222">
        <f>'HK4'!U69</f>
        <v>8</v>
      </c>
      <c r="AG76" s="222">
        <f>'HK4'!X69</f>
        <v>9</v>
      </c>
      <c r="AH76" s="222">
        <f>'HK4'!AA69</f>
        <v>0</v>
      </c>
      <c r="AI76" s="222">
        <f>'HK4'!AD69</f>
        <v>8</v>
      </c>
      <c r="AJ76" s="221">
        <f>ROUND(SUMPRODUCT(T76:AI76,$T$10:$AI$10)/SUMIF($T76:$AI76,"&lt;&gt;M",$T$10:$AI$10),2)</f>
        <v>6.86</v>
      </c>
      <c r="AK76" s="150" t="str">
        <f>IF(AJ76&gt;=9,"Xuất Sắc",IF(AJ76&gt;=8,"Giỏi",IF(AJ76&gt;=7,"Khá",IF(AJ76&gt;=6,"TB.Khá",IF(AJ76&gt;=5,"Trung Bình",IF(AJ76&gt;=4,"Yếu","Kém"))))))</f>
        <v>TB.Khá</v>
      </c>
      <c r="AL76" s="151">
        <f t="shared" si="8"/>
        <v>1</v>
      </c>
      <c r="AM76" s="151">
        <f t="shared" si="9"/>
        <v>1</v>
      </c>
      <c r="AN76" s="241" t="str">
        <f>IF(AND(AJ76&gt;=5,AM76&lt;=25),"Học tiếp",IF(OR(AJ76&lt;3.5,AO76&lt;4),"Thôi học","Ngừng học"))</f>
        <v>Học tiếp</v>
      </c>
      <c r="AO76" s="221">
        <f t="shared" si="10"/>
        <v>6.74</v>
      </c>
    </row>
    <row r="77" spans="1:41" ht="25.5" customHeight="1">
      <c r="A77" s="150">
        <v>68</v>
      </c>
      <c r="B77" s="152" t="s">
        <v>216</v>
      </c>
      <c r="C77" s="234" t="s">
        <v>217</v>
      </c>
      <c r="D77" s="150" t="s">
        <v>305</v>
      </c>
      <c r="E77" s="150" t="s">
        <v>218</v>
      </c>
      <c r="F77" s="154" t="s">
        <v>23</v>
      </c>
      <c r="G77" s="222">
        <f>'HK1'!I70</f>
        <v>5</v>
      </c>
      <c r="H77" s="222">
        <f>'HK1'!L70</f>
        <v>5</v>
      </c>
      <c r="I77" s="222">
        <f>'HK1'!O70</f>
        <v>5</v>
      </c>
      <c r="J77" s="222">
        <f>'HK1'!R70</f>
        <v>6</v>
      </c>
      <c r="K77" s="232">
        <f>'HK1'!U70</f>
        <v>7</v>
      </c>
      <c r="L77" s="232">
        <f>'HK1'!X70</f>
        <v>6</v>
      </c>
      <c r="M77" s="222">
        <f>'HK1'!AA70</f>
        <v>5</v>
      </c>
      <c r="N77" s="222">
        <f>'HK2'!L70</f>
        <v>5</v>
      </c>
      <c r="O77" s="222">
        <f>'HK2'!I70</f>
        <v>6</v>
      </c>
      <c r="P77" s="222">
        <f>'HK2'!O70</f>
        <v>8</v>
      </c>
      <c r="Q77" s="222">
        <f>'HK2'!R70</f>
        <v>7</v>
      </c>
      <c r="R77" s="222">
        <f>'HK2'!U70</f>
        <v>7</v>
      </c>
      <c r="S77" s="222">
        <f>'HK2'!X70</f>
        <v>8</v>
      </c>
      <c r="T77" s="222">
        <f>'HK3'!I70</f>
        <v>8</v>
      </c>
      <c r="U77" s="222">
        <f>'HK3'!L70</f>
        <v>8</v>
      </c>
      <c r="V77" s="222">
        <f>'HK3'!O70</f>
        <v>6</v>
      </c>
      <c r="W77" s="222">
        <f>'HK3'!R70</f>
        <v>6</v>
      </c>
      <c r="X77" s="222">
        <f>'HK3'!U70</f>
        <v>5</v>
      </c>
      <c r="Y77" s="222">
        <f>'HK3'!X70</f>
        <v>6</v>
      </c>
      <c r="Z77" s="222">
        <f>'HK3'!AA70</f>
        <v>5</v>
      </c>
      <c r="AA77" s="222">
        <f>'HK3'!AD70</f>
        <v>6</v>
      </c>
      <c r="AB77" s="222">
        <f>'HK4'!I70</f>
        <v>7</v>
      </c>
      <c r="AC77" s="222">
        <f>'HK4'!L70</f>
        <v>6</v>
      </c>
      <c r="AD77" s="222">
        <f>'HK4'!O70</f>
        <v>7</v>
      </c>
      <c r="AE77" s="222">
        <f>'HK4'!R70</f>
        <v>7</v>
      </c>
      <c r="AF77" s="222">
        <f>'HK4'!U70</f>
        <v>8</v>
      </c>
      <c r="AG77" s="222">
        <f>'HK4'!X70</f>
        <v>9</v>
      </c>
      <c r="AH77" s="222">
        <f>'HK4'!AA70</f>
        <v>0</v>
      </c>
      <c r="AI77" s="222">
        <f>'HK4'!AD70</f>
        <v>8</v>
      </c>
      <c r="AJ77" s="221">
        <f>ROUND(SUMPRODUCT(T77:AI77,$T$10:$AI$10)/SUMIF($T77:$AI77,"&lt;&gt;M",$T$10:$AI$10),2)</f>
        <v>6.64</v>
      </c>
      <c r="AK77" s="150" t="str">
        <f>IF(AJ77&gt;=9,"Xuất Sắc",IF(AJ77&gt;=8,"Giỏi",IF(AJ77&gt;=7,"Khá",IF(AJ77&gt;=6,"TB.Khá",IF(AJ77&gt;=5,"Trung Bình",IF(AJ77&gt;=4,"Yếu","Kém"))))))</f>
        <v>TB.Khá</v>
      </c>
      <c r="AL77" s="151">
        <f t="shared" si="8"/>
        <v>1</v>
      </c>
      <c r="AM77" s="151">
        <f t="shared" si="9"/>
        <v>1</v>
      </c>
      <c r="AN77" s="241" t="str">
        <f>IF(AND(AJ77&gt;=5,AM77&lt;=25),"Học tiếp",IF(OR(AJ77&lt;3.5,AO77&lt;4),"Thôi học","Ngừng học"))</f>
        <v>Học tiếp</v>
      </c>
      <c r="AO77" s="221">
        <f t="shared" si="10"/>
        <v>6.4</v>
      </c>
    </row>
    <row r="78" spans="1:41" ht="27.75" customHeight="1">
      <c r="A78" s="150">
        <v>69</v>
      </c>
      <c r="B78" s="152" t="s">
        <v>219</v>
      </c>
      <c r="C78" s="234" t="s">
        <v>217</v>
      </c>
      <c r="D78" s="150" t="s">
        <v>306</v>
      </c>
      <c r="E78" s="150" t="s">
        <v>220</v>
      </c>
      <c r="F78" s="154" t="s">
        <v>7</v>
      </c>
      <c r="G78" s="222">
        <f>'HK1'!I71</f>
        <v>7</v>
      </c>
      <c r="H78" s="222">
        <f>'HK1'!L71</f>
        <v>6</v>
      </c>
      <c r="I78" s="222">
        <f>'HK1'!O71</f>
        <v>6</v>
      </c>
      <c r="J78" s="222">
        <f>'HK1'!R71</f>
        <v>7</v>
      </c>
      <c r="K78" s="232">
        <f>'HK1'!U71</f>
        <v>8</v>
      </c>
      <c r="L78" s="232">
        <f>'HK1'!X71</f>
        <v>6</v>
      </c>
      <c r="M78" s="222">
        <f>'HK1'!AA71</f>
        <v>5</v>
      </c>
      <c r="N78" s="222">
        <f>'HK2'!L71</f>
        <v>7</v>
      </c>
      <c r="O78" s="222">
        <f>'HK2'!I71</f>
        <v>7</v>
      </c>
      <c r="P78" s="222">
        <f>'HK2'!O71</f>
        <v>9</v>
      </c>
      <c r="Q78" s="222">
        <f>'HK2'!R71</f>
        <v>8</v>
      </c>
      <c r="R78" s="222">
        <f>'HK2'!U71</f>
        <v>7</v>
      </c>
      <c r="S78" s="222">
        <f>'HK2'!X71</f>
        <v>9</v>
      </c>
      <c r="T78" s="222">
        <f>'HK3'!I71</f>
        <v>9</v>
      </c>
      <c r="U78" s="222">
        <f>'HK3'!L71</f>
        <v>8</v>
      </c>
      <c r="V78" s="222">
        <f>'HK3'!O71</f>
        <v>6</v>
      </c>
      <c r="W78" s="222">
        <f>'HK3'!R71</f>
        <v>7</v>
      </c>
      <c r="X78" s="222">
        <f>'HK3'!U71</f>
        <v>6</v>
      </c>
      <c r="Y78" s="222">
        <f>'HK3'!X71</f>
        <v>9</v>
      </c>
      <c r="Z78" s="222">
        <f>'HK3'!AA71</f>
        <v>5</v>
      </c>
      <c r="AA78" s="222">
        <f>'HK3'!AD71</f>
        <v>7</v>
      </c>
      <c r="AB78" s="222">
        <f>'HK4'!I71</f>
        <v>6</v>
      </c>
      <c r="AC78" s="222">
        <f>'HK4'!L71</f>
        <v>7</v>
      </c>
      <c r="AD78" s="222">
        <f>'HK4'!O71</f>
        <v>8</v>
      </c>
      <c r="AE78" s="222">
        <f>'HK4'!R71</f>
        <v>7</v>
      </c>
      <c r="AF78" s="222">
        <f>'HK4'!U71</f>
        <v>9</v>
      </c>
      <c r="AG78" s="222">
        <f>'HK4'!X71</f>
        <v>8</v>
      </c>
      <c r="AH78" s="222">
        <f>'HK4'!AA71</f>
        <v>0</v>
      </c>
      <c r="AI78" s="222">
        <f>'HK4'!AD71</f>
        <v>5</v>
      </c>
      <c r="AJ78" s="221">
        <f>ROUND(SUMPRODUCT(T78:AI78,$T$10:$AI$10)/SUMIF($T78:$AI78,"&lt;&gt;M",$T$10:$AI$10),2)</f>
        <v>7.12</v>
      </c>
      <c r="AK78" s="150" t="str">
        <f>IF(AJ78&gt;=9,"Xuất Sắc",IF(AJ78&gt;=8,"Giỏi",IF(AJ78&gt;=7,"Khá",IF(AJ78&gt;=6,"TB.Khá",IF(AJ78&gt;=5,"Trung Bình",IF(AJ78&gt;=4,"Yếu","Kém"))))))</f>
        <v>Khá</v>
      </c>
      <c r="AL78" s="151">
        <f t="shared" si="8"/>
        <v>1</v>
      </c>
      <c r="AM78" s="151">
        <f t="shared" si="9"/>
        <v>1</v>
      </c>
      <c r="AN78" s="241" t="str">
        <f>IF(AND(AJ78&gt;=5,AM78&lt;=25),"Học tiếp",IF(OR(AJ78&lt;3.5,AO78&lt;4),"Thôi học","Ngừng học"))</f>
        <v>Học tiếp</v>
      </c>
      <c r="AO78" s="221">
        <f t="shared" si="10"/>
        <v>7.15</v>
      </c>
    </row>
    <row r="79" spans="1:41" s="250" customFormat="1" ht="27.75" customHeight="1">
      <c r="A79" s="242">
        <v>51</v>
      </c>
      <c r="B79" s="243" t="s">
        <v>173</v>
      </c>
      <c r="C79" s="244" t="s">
        <v>43</v>
      </c>
      <c r="D79" s="242" t="s">
        <v>286</v>
      </c>
      <c r="E79" s="242" t="s">
        <v>174</v>
      </c>
      <c r="F79" s="245" t="s">
        <v>5</v>
      </c>
      <c r="G79" s="246">
        <f>'HK1'!I53</f>
        <v>3</v>
      </c>
      <c r="H79" s="246">
        <f>'HK1'!L53</f>
        <v>5</v>
      </c>
      <c r="I79" s="246">
        <f>'HK1'!O53</f>
        <v>5</v>
      </c>
      <c r="J79" s="246">
        <f>'HK1'!R53</f>
        <v>6</v>
      </c>
      <c r="K79" s="247">
        <f>'HK1'!U53</f>
        <v>9</v>
      </c>
      <c r="L79" s="247">
        <f>'HK1'!X53</f>
        <v>5</v>
      </c>
      <c r="M79" s="246">
        <f>'HK1'!AA53</f>
        <v>7</v>
      </c>
      <c r="N79" s="246">
        <f>'HK2'!L53</f>
        <v>4</v>
      </c>
      <c r="O79" s="246">
        <f>'HK2'!I53</f>
        <v>7</v>
      </c>
      <c r="P79" s="246">
        <f>'HK2'!O53</f>
        <v>6</v>
      </c>
      <c r="Q79" s="246">
        <f>'HK2'!R53</f>
        <v>7</v>
      </c>
      <c r="R79" s="246">
        <f>'HK2'!U53</f>
        <v>7</v>
      </c>
      <c r="S79" s="246">
        <f>'HK2'!X53</f>
        <v>6</v>
      </c>
      <c r="T79" s="246">
        <f>'HK3'!I53</f>
        <v>6</v>
      </c>
      <c r="U79" s="246">
        <f>'HK3'!L53</f>
        <v>5</v>
      </c>
      <c r="V79" s="246">
        <f>'HK3'!O53</f>
        <v>5</v>
      </c>
      <c r="W79" s="246">
        <f>'HK3'!R53</f>
        <v>0</v>
      </c>
      <c r="X79" s="246">
        <f>'HK3'!U53</f>
        <v>5</v>
      </c>
      <c r="Y79" s="246">
        <f>'HK3'!X53</f>
        <v>1</v>
      </c>
      <c r="Z79" s="246">
        <f>'HK3'!AA53</f>
        <v>5</v>
      </c>
      <c r="AA79" s="246">
        <f>'HK3'!AD53</f>
        <v>0</v>
      </c>
      <c r="AB79" s="246">
        <f>'HK4'!I53</f>
        <v>5</v>
      </c>
      <c r="AC79" s="246">
        <f>'HK4'!L53</f>
        <v>5</v>
      </c>
      <c r="AD79" s="246">
        <f>'HK4'!O53</f>
        <v>6</v>
      </c>
      <c r="AE79" s="246">
        <f>'HK4'!R53</f>
        <v>3</v>
      </c>
      <c r="AF79" s="246">
        <f>'HK4'!U53</f>
        <v>0</v>
      </c>
      <c r="AG79" s="246">
        <f>'HK4'!X53</f>
        <v>7</v>
      </c>
      <c r="AH79" s="246">
        <f>'HK4'!AA53</f>
        <v>0</v>
      </c>
      <c r="AI79" s="246">
        <f>'HK4'!AD53</f>
        <v>8</v>
      </c>
      <c r="AJ79" s="248">
        <f>ROUND(SUMPRODUCT(T79:AI79,$T$10:$AI$10)/SUMIF($T79:$AI79,"&lt;&gt;M",$T$10:$AI$10),2)</f>
        <v>4.02</v>
      </c>
      <c r="AK79" s="242" t="str">
        <f>IF(AJ79&gt;=9,"Xuất Sắc",IF(AJ79&gt;=8,"Giỏi",IF(AJ79&gt;=7,"Khá",IF(AJ79&gt;=6,"TB.Khá",IF(AJ79&gt;=5,"Trung Bình",IF(AJ79&gt;=4,"Yếu","Kém"))))))</f>
        <v>Yếu</v>
      </c>
      <c r="AL79" s="249">
        <f t="shared" si="8"/>
        <v>8</v>
      </c>
      <c r="AM79" s="249">
        <f t="shared" si="9"/>
        <v>26</v>
      </c>
      <c r="AN79" s="241" t="str">
        <f>IF(AND(AJ79&gt;=5,AM79&lt;=25),"Học tiếp",IF(OR(AJ79&lt;3.5,AO79&lt;4),"Thôi học","Ngừng học"))</f>
        <v>Ngừng học</v>
      </c>
      <c r="AO79" s="248">
        <f t="shared" si="10"/>
        <v>4.82</v>
      </c>
    </row>
    <row r="80" spans="1:40" ht="27.75" customHeight="1">
      <c r="A80" s="155"/>
      <c r="E80" s="156"/>
      <c r="F80" s="157"/>
      <c r="G80" s="158"/>
      <c r="H80" s="158"/>
      <c r="I80" s="158"/>
      <c r="J80" s="158"/>
      <c r="K80" s="159"/>
      <c r="L80" s="159"/>
      <c r="M80" s="158"/>
      <c r="N80" s="158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1"/>
      <c r="AK80" s="156"/>
      <c r="AL80" s="162"/>
      <c r="AM80" s="162"/>
      <c r="AN80" s="156"/>
    </row>
    <row r="81" spans="2:36" s="187" customFormat="1" ht="15.75">
      <c r="B81" s="198"/>
      <c r="C81" s="236"/>
      <c r="D81" s="198"/>
      <c r="E81" s="197"/>
      <c r="F81" s="199"/>
      <c r="G81" s="199"/>
      <c r="X81" s="268" t="s">
        <v>344</v>
      </c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</row>
    <row r="82" spans="2:7" s="187" customFormat="1" ht="15.75">
      <c r="B82" s="198"/>
      <c r="C82" s="236"/>
      <c r="D82" s="198"/>
      <c r="E82" s="197"/>
      <c r="F82" s="199"/>
      <c r="G82" s="199"/>
    </row>
    <row r="83" spans="2:57" s="187" customFormat="1" ht="18.75">
      <c r="B83" s="198"/>
      <c r="C83" s="236"/>
      <c r="D83" s="198"/>
      <c r="E83" s="197"/>
      <c r="F83" s="199"/>
      <c r="G83" s="199"/>
      <c r="X83" s="163"/>
      <c r="Y83" s="163"/>
      <c r="Z83" s="163"/>
      <c r="AA83" s="164"/>
      <c r="AB83" s="164"/>
      <c r="AC83" s="163"/>
      <c r="AD83" s="163"/>
      <c r="AE83" s="163"/>
      <c r="AF83" s="205" t="s">
        <v>332</v>
      </c>
      <c r="AG83" s="205"/>
      <c r="AH83" s="205"/>
      <c r="AI83" s="205"/>
      <c r="AJ83" s="205"/>
      <c r="BD83" s="205"/>
      <c r="BE83" s="205"/>
    </row>
    <row r="84" spans="2:57" s="187" customFormat="1" ht="18.75">
      <c r="B84" s="198"/>
      <c r="C84" s="236"/>
      <c r="D84" s="198"/>
      <c r="E84" s="197"/>
      <c r="F84" s="199"/>
      <c r="G84" s="199"/>
      <c r="X84" s="163"/>
      <c r="Y84" s="163"/>
      <c r="Z84" s="163"/>
      <c r="AA84" s="164"/>
      <c r="AB84" s="164"/>
      <c r="AC84" s="163"/>
      <c r="AD84" s="163"/>
      <c r="AE84" s="163"/>
      <c r="AF84" s="205" t="s">
        <v>333</v>
      </c>
      <c r="AG84" s="205"/>
      <c r="AH84" s="205"/>
      <c r="AI84" s="205"/>
      <c r="AJ84" s="205"/>
      <c r="BD84" s="205"/>
      <c r="BE84" s="205"/>
    </row>
    <row r="85" spans="2:57" s="187" customFormat="1" ht="18.75">
      <c r="B85" s="269" t="s">
        <v>345</v>
      </c>
      <c r="C85" s="269"/>
      <c r="D85" s="206"/>
      <c r="F85" s="207"/>
      <c r="G85" s="207"/>
      <c r="X85" s="163"/>
      <c r="Y85" s="163"/>
      <c r="Z85" s="163"/>
      <c r="AA85" s="164"/>
      <c r="AB85" s="164"/>
      <c r="AC85" s="163"/>
      <c r="AD85" s="163"/>
      <c r="AE85" s="163"/>
      <c r="AF85" s="205" t="s">
        <v>334</v>
      </c>
      <c r="AG85" s="205"/>
      <c r="AH85" s="205"/>
      <c r="AI85" s="205"/>
      <c r="AJ85" s="205"/>
      <c r="BD85" s="205"/>
      <c r="BE85" s="205"/>
    </row>
    <row r="86" spans="2:32" s="187" customFormat="1" ht="15.75">
      <c r="B86" s="206"/>
      <c r="C86" s="237"/>
      <c r="D86" s="206"/>
      <c r="F86" s="207"/>
      <c r="G86" s="207"/>
      <c r="AF86" s="208"/>
    </row>
    <row r="87" spans="2:32" s="187" customFormat="1" ht="15.75">
      <c r="B87" s="206"/>
      <c r="C87" s="237"/>
      <c r="D87" s="206"/>
      <c r="F87" s="207"/>
      <c r="G87" s="207"/>
      <c r="AF87" s="208"/>
    </row>
    <row r="88" spans="2:32" s="187" customFormat="1" ht="15.75">
      <c r="B88" s="206"/>
      <c r="C88" s="237"/>
      <c r="D88" s="206"/>
      <c r="F88" s="207"/>
      <c r="G88" s="207"/>
      <c r="AF88" s="208"/>
    </row>
    <row r="89" spans="2:32" s="187" customFormat="1" ht="15.75">
      <c r="B89" s="206"/>
      <c r="C89" s="237"/>
      <c r="D89" s="206"/>
      <c r="F89" s="207"/>
      <c r="G89" s="207"/>
      <c r="AF89" s="208"/>
    </row>
    <row r="90" spans="2:32" s="187" customFormat="1" ht="15.75">
      <c r="B90" s="206"/>
      <c r="C90" s="237"/>
      <c r="D90" s="206"/>
      <c r="F90" s="207"/>
      <c r="G90" s="207"/>
      <c r="AF90" s="208"/>
    </row>
    <row r="91" spans="2:36" s="187" customFormat="1" ht="18.75">
      <c r="B91" s="269" t="s">
        <v>346</v>
      </c>
      <c r="C91" s="269"/>
      <c r="D91" s="206"/>
      <c r="F91" s="207"/>
      <c r="G91" s="207"/>
      <c r="Y91" s="275" t="s">
        <v>347</v>
      </c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</row>
  </sheetData>
  <mergeCells count="7">
    <mergeCell ref="B91:C91"/>
    <mergeCell ref="Y91:AJ91"/>
    <mergeCell ref="A10:F10"/>
    <mergeCell ref="A6:AN6"/>
    <mergeCell ref="A7:AN7"/>
    <mergeCell ref="X81:AJ81"/>
    <mergeCell ref="B85:C85"/>
  </mergeCells>
  <printOptions/>
  <pageMargins left="0.24" right="0.16" top="0.33" bottom="0.27" header="0.17" footer="0.22"/>
  <pageSetup horizontalDpi="300" verticalDpi="3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TONGNGUYEN</dc:creator>
  <cp:keywords/>
  <dc:description/>
  <cp:lastModifiedBy>User</cp:lastModifiedBy>
  <cp:lastPrinted>2012-08-21T09:14:23Z</cp:lastPrinted>
  <dcterms:created xsi:type="dcterms:W3CDTF">2008-08-05T02:12:24Z</dcterms:created>
  <dcterms:modified xsi:type="dcterms:W3CDTF">2012-08-21T09:14:25Z</dcterms:modified>
  <cp:category/>
  <cp:version/>
  <cp:contentType/>
  <cp:contentStatus/>
</cp:coreProperties>
</file>